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8700" activeTab="0"/>
  </bookViews>
  <sheets>
    <sheet name="TFSA ALLOWABLE Person 1 " sheetId="1" r:id="rId1"/>
    <sheet name="GIC INTEREST CALCULATOR" sheetId="2" r:id="rId2"/>
  </sheets>
  <definedNames>
    <definedName name="_xlnm.Print_Area" localSheetId="1">'GIC INTEREST CALCULATOR'!$B$1:$F$13</definedName>
    <definedName name="_xlnm.Print_Area" localSheetId="0">'TFSA ALLOWABLE Person 1 '!$A$1:$I$35</definedName>
  </definedNames>
  <calcPr fullCalcOnLoad="1"/>
</workbook>
</file>

<file path=xl/sharedStrings.xml><?xml version="1.0" encoding="utf-8"?>
<sst xmlns="http://schemas.openxmlformats.org/spreadsheetml/2006/main" count="97" uniqueCount="46">
  <si>
    <t>Current %</t>
  </si>
  <si>
    <t>Current Face Value</t>
  </si>
  <si>
    <t>Approx. Interest to be made this term</t>
  </si>
  <si>
    <t>Approx. Value at Maturity Date</t>
  </si>
  <si>
    <t>Date</t>
  </si>
  <si>
    <t>Cash</t>
  </si>
  <si>
    <t>Name</t>
  </si>
  <si>
    <t>Type</t>
  </si>
  <si>
    <t>Deposit Cash</t>
  </si>
  <si>
    <t>TFSA Contributions</t>
  </si>
  <si>
    <t>Amount Allowed</t>
  </si>
  <si>
    <t>Carry over from last year under contributed</t>
  </si>
  <si>
    <t xml:space="preserve">     Sub Total  Alowable Contribution</t>
  </si>
  <si>
    <t xml:space="preserve">     Sub Total  Total Contributions</t>
  </si>
  <si>
    <t>Amount Carried Over to the Next Year</t>
  </si>
  <si>
    <t xml:space="preserve">     Sub Total  Carry Over Amounts to Next Year</t>
  </si>
  <si>
    <t>TFSA Year</t>
  </si>
  <si>
    <t>Cash Deposits</t>
  </si>
  <si>
    <t>Year Entry Validity</t>
  </si>
  <si>
    <t>Deposited to Institution</t>
  </si>
  <si>
    <t xml:space="preserve"> </t>
  </si>
  <si>
    <t>Cash Withdrawal</t>
  </si>
  <si>
    <t>Withdraw</t>
  </si>
  <si>
    <t>WITHDRAW CASH 2010</t>
  </si>
  <si>
    <t>Amount "Cashed In" any Institution from a previous year</t>
  </si>
  <si>
    <t>Amount "Contributed to" any Institution</t>
  </si>
  <si>
    <t>WITHDRAW CASH 2011</t>
  </si>
  <si>
    <t>WITHDRAW CASH 2012</t>
  </si>
  <si>
    <t>WITHDRAW CASH 2013</t>
  </si>
  <si>
    <t>WITHDRAW CASH 2014</t>
  </si>
  <si>
    <t>WITHDRAW CASH 2015</t>
  </si>
  <si>
    <t>DEPOSIT - CASH 2009</t>
  </si>
  <si>
    <t>DEPOSIT - CASH 2010</t>
  </si>
  <si>
    <t>DEPOSIT - CASH 2011</t>
  </si>
  <si>
    <t>DEPOSIT - CASH 2012</t>
  </si>
  <si>
    <t>DEPOSIT - CASH 2013</t>
  </si>
  <si>
    <t>DEPOSIT - CASH 2014</t>
  </si>
  <si>
    <t>DEPOSIT - CASH 2015</t>
  </si>
  <si>
    <t>Cash moved from Regular Account to TFSA Account</t>
  </si>
  <si>
    <t>Number of Years (term)</t>
  </si>
  <si>
    <t>TFSA Allowable</t>
  </si>
  <si>
    <t>1 Credit Union</t>
  </si>
  <si>
    <t>Online Brokerage</t>
  </si>
  <si>
    <t>2 Credit Union</t>
  </si>
  <si>
    <r>
      <t xml:space="preserve">Cash
(Enter the year deposited in </t>
    </r>
    <r>
      <rPr>
        <b/>
        <sz val="10"/>
        <rFont val="Arial"/>
        <family val="2"/>
      </rPr>
      <t>TFSA Year</t>
    </r>
    <r>
      <rPr>
        <sz val="10"/>
        <rFont val="Arial"/>
        <family val="0"/>
      </rPr>
      <t xml:space="preserve"> (column c) and</t>
    </r>
    <r>
      <rPr>
        <b/>
        <sz val="10"/>
        <rFont val="Arial"/>
        <family val="2"/>
      </rPr>
      <t xml:space="preserve"> Date</t>
    </r>
    <r>
      <rPr>
        <sz val="10"/>
        <rFont val="Arial"/>
        <family val="0"/>
      </rPr>
      <t xml:space="preserve"> (column  e) of Deposit is a must.)</t>
    </r>
  </si>
  <si>
    <r>
      <t xml:space="preserve">Withdraw from 1 credit union - principal + interest
(Enter the year when </t>
    </r>
    <r>
      <rPr>
        <b/>
        <sz val="10"/>
        <color indexed="10"/>
        <rFont val="Arial"/>
        <family val="2"/>
      </rPr>
      <t>ORIGINALLY</t>
    </r>
    <r>
      <rPr>
        <sz val="10"/>
        <rFont val="Arial"/>
        <family val="0"/>
      </rPr>
      <t xml:space="preserve"> deposited in</t>
    </r>
    <r>
      <rPr>
        <b/>
        <sz val="10"/>
        <rFont val="Arial"/>
        <family val="2"/>
      </rPr>
      <t xml:space="preserve"> TFSA Year </t>
    </r>
    <r>
      <rPr>
        <sz val="10"/>
        <rFont val="Arial"/>
        <family val="0"/>
      </rPr>
      <t>(column c) and</t>
    </r>
    <r>
      <rPr>
        <b/>
        <sz val="10"/>
        <rFont val="Arial"/>
        <family val="2"/>
      </rPr>
      <t xml:space="preserve"> Date</t>
    </r>
    <r>
      <rPr>
        <sz val="10"/>
        <rFont val="Arial"/>
        <family val="0"/>
      </rPr>
      <t xml:space="preserve"> (column  e) of Withdrawal is a must.)</t>
    </r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</si>
</sst>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09]mmmm\ d\,\ yyyy"/>
    <numFmt numFmtId="177" formatCode="[$-F800]dddd\,\ mmmm\ dd\,\ yyyy"/>
    <numFmt numFmtId="178" formatCode="0.000%"/>
    <numFmt numFmtId="179" formatCode="&quot;$&quot;#,##0.00"/>
    <numFmt numFmtId="180" formatCode="0.0000000%"/>
    <numFmt numFmtId="181" formatCode="0.000;[Red]0.000"/>
    <numFmt numFmtId="182" formatCode="0.00;[Red]0.00"/>
    <numFmt numFmtId="183" formatCode="0.00_ ;[Red]\-0.00\ "/>
    <numFmt numFmtId="184" formatCode="#,##0.00_ ;[Red]\-#,##0.00\ "/>
    <numFmt numFmtId="185" formatCode="0_ ;[Red]\-0\ "/>
    <numFmt numFmtId="186" formatCode="0.0000%"/>
    <numFmt numFmtId="187" formatCode="_-&quot;$&quot;* #,##0.0000_-;\-&quot;$&quot;* #,##0.0000_-;_-&quot;$&quot;* &quot;-&quot;????_-;_-@_-"/>
    <numFmt numFmtId="188" formatCode="#,##0.00_ ;\-#,##0.00\ "/>
    <numFmt numFmtId="189" formatCode="0.000000000%"/>
    <numFmt numFmtId="190" formatCode="&quot;$&quot;#,##0.00;[Red]&quot;$&quot;#,##0.00"/>
    <numFmt numFmtId="191" formatCode="m/dd/yy;@"/>
    <numFmt numFmtId="192" formatCode="[$-1009]d\-mmm\-yy;@"/>
    <numFmt numFmtId="193" formatCode="#,##0.00;[Red]#,##0.00"/>
    <numFmt numFmtId="194" formatCode="0.000"/>
    <numFmt numFmtId="195" formatCode="0.0000"/>
    <numFmt numFmtId="196" formatCode="_-&quot;$&quot;* #,##0.000_-;\-&quot;$&quot;* #,##0.000_-;_-&quot;$&quot;* &quot;-&quot;???_-;_-@_-"/>
    <numFmt numFmtId="197" formatCode="m/dd/yyyy"/>
    <numFmt numFmtId="198" formatCode="0.000_ ;[Red]\-0.000\ "/>
    <numFmt numFmtId="199" formatCode="_-&quot;$&quot;* #,##0.00000_-;\-&quot;$&quot;* #,##0.00000_-;_-&quot;$&quot;* &quot;-&quot;?????_-;_-@_-"/>
    <numFmt numFmtId="200" formatCode="#,##0.000"/>
    <numFmt numFmtId="201" formatCode="[$-1009]mmmm\ d\,\ yyyy;@"/>
    <numFmt numFmtId="202" formatCode="mmm\-dd"/>
    <numFmt numFmtId="203" formatCode="[$$-1009]#,##0.00;[Red]\-[$$-1009]#,##0.00"/>
    <numFmt numFmtId="204" formatCode="#,##0.0000"/>
    <numFmt numFmtId="205" formatCode="&quot;$&quot;#,##0.00000"/>
    <numFmt numFmtId="206" formatCode="&quot;$&quot;#,##0.0000;[Red]\-&quot;$&quot;#,##0.0000"/>
    <numFmt numFmtId="207" formatCode="&quot;$&quot;#,##0.0000"/>
    <numFmt numFmtId="208" formatCode="[$-1009]mmmm\-dd\-yy"/>
    <numFmt numFmtId="209" formatCode="yyyy\-mmmm\-dd"/>
    <numFmt numFmtId="210" formatCode="&quot;$&quot;#,##0.000"/>
    <numFmt numFmtId="211" formatCode="[$-409]dddd\,\ mmmm\ dd\,\ yyyy"/>
    <numFmt numFmtId="212" formatCode="0.0%"/>
    <numFmt numFmtId="213" formatCode="0.0"/>
    <numFmt numFmtId="214" formatCode="mmm/yyyy"/>
    <numFmt numFmtId="215" formatCode="mmm\-yyyy"/>
    <numFmt numFmtId="216" formatCode="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7"/>
      <name val="Arial"/>
      <family val="0"/>
    </font>
    <font>
      <b/>
      <sz val="10"/>
      <name val="Arial"/>
      <family val="2"/>
    </font>
    <font>
      <sz val="10"/>
      <color indexed="57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50"/>
      <name val="Arial"/>
      <family val="0"/>
    </font>
    <font>
      <sz val="10"/>
      <color indexed="13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20" applyAlignment="1">
      <alignment wrapText="1"/>
    </xf>
    <xf numFmtId="178" fontId="4" fillId="0" borderId="0" xfId="21" applyNumberFormat="1" applyFont="1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/>
    </xf>
    <xf numFmtId="44" fontId="0" fillId="0" borderId="0" xfId="17" applyAlignment="1">
      <alignment/>
    </xf>
    <xf numFmtId="0" fontId="0" fillId="0" borderId="0" xfId="0" applyAlignment="1" applyProtection="1">
      <alignment/>
      <protection locked="0"/>
    </xf>
    <xf numFmtId="178" fontId="7" fillId="2" borderId="0" xfId="21" applyNumberFormat="1" applyFont="1" applyFill="1" applyAlignment="1">
      <alignment wrapText="1"/>
    </xf>
    <xf numFmtId="178" fontId="7" fillId="0" borderId="0" xfId="21" applyNumberFormat="1" applyFont="1" applyAlignment="1">
      <alignment wrapText="1"/>
    </xf>
    <xf numFmtId="178" fontId="7" fillId="0" borderId="0" xfId="21" applyNumberFormat="1" applyFont="1" applyAlignment="1">
      <alignment/>
    </xf>
    <xf numFmtId="178" fontId="7" fillId="2" borderId="0" xfId="21" applyNumberFormat="1" applyFont="1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wrapText="1"/>
    </xf>
    <xf numFmtId="8" fontId="0" fillId="0" borderId="0" xfId="17" applyNumberFormat="1" applyAlignment="1">
      <alignment/>
    </xf>
    <xf numFmtId="207" fontId="0" fillId="0" borderId="0" xfId="0" applyNumberFormat="1" applyAlignment="1">
      <alignment/>
    </xf>
    <xf numFmtId="44" fontId="0" fillId="0" borderId="0" xfId="17" applyAlignment="1">
      <alignment wrapText="1"/>
    </xf>
    <xf numFmtId="44" fontId="0" fillId="0" borderId="0" xfId="17" applyFill="1" applyAlignment="1">
      <alignment/>
    </xf>
    <xf numFmtId="207" fontId="0" fillId="2" borderId="0" xfId="17" applyNumberFormat="1" applyFont="1" applyFill="1" applyAlignment="1">
      <alignment/>
    </xf>
    <xf numFmtId="207" fontId="0" fillId="0" borderId="0" xfId="17" applyNumberFormat="1" applyFont="1" applyFill="1" applyAlignment="1">
      <alignment/>
    </xf>
    <xf numFmtId="210" fontId="0" fillId="0" borderId="0" xfId="17" applyNumberFormat="1" applyFont="1" applyAlignment="1">
      <alignment/>
    </xf>
    <xf numFmtId="210" fontId="0" fillId="0" borderId="0" xfId="17" applyNumberFormat="1" applyAlignment="1">
      <alignment/>
    </xf>
    <xf numFmtId="203" fontId="0" fillId="0" borderId="0" xfId="17" applyNumberFormat="1" applyAlignment="1">
      <alignment/>
    </xf>
    <xf numFmtId="8" fontId="5" fillId="4" borderId="0" xfId="17" applyNumberFormat="1" applyFont="1" applyFill="1" applyAlignment="1">
      <alignment/>
    </xf>
    <xf numFmtId="0" fontId="9" fillId="3" borderId="0" xfId="0" applyFont="1" applyFill="1" applyAlignment="1">
      <alignment/>
    </xf>
    <xf numFmtId="207" fontId="0" fillId="2" borderId="0" xfId="0" applyNumberFormat="1" applyFill="1" applyAlignment="1">
      <alignment/>
    </xf>
    <xf numFmtId="9" fontId="0" fillId="0" borderId="0" xfId="21" applyFont="1" applyAlignment="1">
      <alignment/>
    </xf>
    <xf numFmtId="186" fontId="0" fillId="0" borderId="0" xfId="21" applyNumberFormat="1" applyFont="1" applyAlignment="1">
      <alignment/>
    </xf>
    <xf numFmtId="186" fontId="0" fillId="0" borderId="0" xfId="17" applyNumberFormat="1" applyFont="1" applyAlignment="1">
      <alignment/>
    </xf>
    <xf numFmtId="8" fontId="0" fillId="4" borderId="0" xfId="17" applyNumberFormat="1" applyFont="1" applyFill="1" applyAlignment="1">
      <alignment/>
    </xf>
    <xf numFmtId="44" fontId="5" fillId="0" borderId="0" xfId="17" applyNumberFormat="1" applyFont="1" applyFill="1" applyAlignment="1">
      <alignment/>
    </xf>
    <xf numFmtId="8" fontId="0" fillId="5" borderId="0" xfId="17" applyNumberFormat="1" applyFont="1" applyFill="1" applyAlignment="1">
      <alignment/>
    </xf>
    <xf numFmtId="8" fontId="5" fillId="5" borderId="0" xfId="17" applyNumberFormat="1" applyFont="1" applyFill="1" applyAlignment="1">
      <alignment/>
    </xf>
    <xf numFmtId="210" fontId="0" fillId="0" borderId="0" xfId="17" applyNumberFormat="1" applyFont="1" applyFill="1" applyAlignment="1">
      <alignment/>
    </xf>
    <xf numFmtId="207" fontId="0" fillId="0" borderId="0" xfId="0" applyNumberFormat="1" applyFill="1" applyAlignment="1">
      <alignment/>
    </xf>
    <xf numFmtId="207" fontId="0" fillId="2" borderId="0" xfId="17" applyNumberFormat="1" applyFont="1" applyFill="1" applyAlignment="1" applyProtection="1">
      <alignment wrapText="1"/>
      <protection locked="0"/>
    </xf>
    <xf numFmtId="186" fontId="4" fillId="0" borderId="0" xfId="21" applyNumberFormat="1" applyFont="1" applyFill="1" applyAlignment="1" applyProtection="1">
      <alignment wrapText="1"/>
      <protection locked="0"/>
    </xf>
    <xf numFmtId="1" fontId="6" fillId="0" borderId="0" xfId="21" applyNumberFormat="1" applyFont="1" applyFill="1" applyAlignment="1" applyProtection="1">
      <alignment horizontal="center" wrapText="1"/>
      <protection locked="0"/>
    </xf>
    <xf numFmtId="207" fontId="0" fillId="0" borderId="0" xfId="17" applyNumberFormat="1" applyFont="1" applyFill="1" applyAlignment="1" applyProtection="1">
      <alignment wrapText="1"/>
      <protection locked="0"/>
    </xf>
    <xf numFmtId="0" fontId="10" fillId="4" borderId="0" xfId="0" applyFont="1" applyFill="1" applyAlignment="1">
      <alignment horizontal="left" wrapText="1"/>
    </xf>
    <xf numFmtId="0" fontId="7" fillId="6" borderId="0" xfId="0" applyFont="1" applyFill="1" applyAlignment="1">
      <alignment horizontal="left" wrapText="1"/>
    </xf>
    <xf numFmtId="44" fontId="0" fillId="7" borderId="0" xfId="17" applyFill="1" applyAlignment="1" applyProtection="1">
      <alignment/>
      <protection locked="0"/>
    </xf>
    <xf numFmtId="15" fontId="0" fillId="0" borderId="0" xfId="0" applyNumberFormat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0" fontId="0" fillId="7" borderId="0" xfId="0" applyFill="1" applyAlignment="1" applyProtection="1">
      <alignment wrapText="1"/>
      <protection locked="0"/>
    </xf>
    <xf numFmtId="15" fontId="0" fillId="7" borderId="0" xfId="0" applyNumberFormat="1" applyFill="1" applyAlignment="1" applyProtection="1">
      <alignment/>
      <protection locked="0"/>
    </xf>
    <xf numFmtId="203" fontId="0" fillId="7" borderId="0" xfId="17" applyNumberFormat="1" applyFill="1" applyAlignment="1" applyProtection="1">
      <alignment/>
      <protection locked="0"/>
    </xf>
    <xf numFmtId="0" fontId="5" fillId="7" borderId="0" xfId="0" applyFont="1" applyFill="1" applyAlignment="1" applyProtection="1">
      <alignment/>
      <protection locked="0"/>
    </xf>
    <xf numFmtId="0" fontId="0" fillId="7" borderId="0" xfId="0" applyFill="1" applyAlignment="1" applyProtection="1" quotePrefix="1">
      <alignment/>
      <protection locked="0"/>
    </xf>
    <xf numFmtId="8" fontId="0" fillId="7" borderId="0" xfId="17" applyNumberFormat="1" applyFill="1" applyAlignment="1" applyProtection="1">
      <alignment/>
      <protection locked="0"/>
    </xf>
    <xf numFmtId="8" fontId="0" fillId="7" borderId="0" xfId="17" applyNumberFormat="1" applyFont="1" applyFill="1" applyAlignment="1" applyProtection="1">
      <alignment/>
      <protection locked="0"/>
    </xf>
    <xf numFmtId="207" fontId="0" fillId="7" borderId="0" xfId="17" applyNumberFormat="1" applyFont="1" applyFill="1" applyAlignment="1" applyProtection="1">
      <alignment/>
      <protection locked="0"/>
    </xf>
    <xf numFmtId="186" fontId="11" fillId="2" borderId="0" xfId="21" applyNumberFormat="1" applyFont="1" applyFill="1" applyAlignment="1" applyProtection="1">
      <alignment wrapText="1"/>
      <protection locked="0"/>
    </xf>
    <xf numFmtId="1" fontId="11" fillId="2" borderId="0" xfId="21" applyNumberFormat="1" applyFont="1" applyFill="1" applyAlignment="1" applyProtection="1">
      <alignment horizontal="center" wrapText="1"/>
      <protection locked="0"/>
    </xf>
    <xf numFmtId="186" fontId="11" fillId="0" borderId="0" xfId="21" applyNumberFormat="1" applyFont="1" applyFill="1" applyAlignment="1" applyProtection="1">
      <alignment wrapText="1"/>
      <protection locked="0"/>
    </xf>
    <xf numFmtId="1" fontId="11" fillId="0" borderId="0" xfId="21" applyNumberFormat="1" applyFont="1" applyFill="1" applyAlignment="1" applyProtection="1">
      <alignment horizontal="center" wrapText="1"/>
      <protection locked="0"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" width="55.7109375" style="0" customWidth="1"/>
    <col min="3" max="3" width="6.57421875" style="0" customWidth="1"/>
    <col min="4" max="4" width="13.140625" style="0" customWidth="1"/>
    <col min="5" max="5" width="12.28125" style="0" customWidth="1"/>
    <col min="6" max="6" width="12.00390625" style="0" customWidth="1"/>
    <col min="7" max="7" width="18.00390625" style="0" customWidth="1"/>
    <col min="8" max="8" width="14.28125" style="0" customWidth="1"/>
    <col min="9" max="9" width="12.28125" style="0" customWidth="1"/>
    <col min="10" max="10" width="90.57421875" style="0" customWidth="1"/>
    <col min="11" max="65" width="15.7109375" style="0" customWidth="1"/>
  </cols>
  <sheetData>
    <row r="1" spans="1:9" ht="23.25">
      <c r="A1" s="12"/>
      <c r="B1" s="25" t="s">
        <v>40</v>
      </c>
      <c r="C1" s="12"/>
      <c r="D1" s="12"/>
      <c r="E1" s="12"/>
      <c r="F1" s="12"/>
      <c r="G1" s="12"/>
      <c r="H1" s="12"/>
      <c r="I1" s="12"/>
    </row>
    <row r="2" spans="1:9" ht="12.75">
      <c r="A2" s="12"/>
      <c r="B2" s="13" t="s">
        <v>9</v>
      </c>
      <c r="C2" s="13"/>
      <c r="D2" s="13">
        <v>2009</v>
      </c>
      <c r="E2" s="13">
        <v>2010</v>
      </c>
      <c r="F2" s="13">
        <v>2011</v>
      </c>
      <c r="G2" s="13">
        <v>2012</v>
      </c>
      <c r="H2" s="13">
        <v>2013</v>
      </c>
      <c r="I2" s="13">
        <v>2014</v>
      </c>
    </row>
    <row r="3" spans="2:9" ht="12.75">
      <c r="B3" t="s">
        <v>10</v>
      </c>
      <c r="D3" s="42">
        <v>5000</v>
      </c>
      <c r="E3" s="42">
        <v>5000</v>
      </c>
      <c r="F3" s="42">
        <v>5000</v>
      </c>
      <c r="G3" s="42">
        <v>5000</v>
      </c>
      <c r="H3" s="42">
        <v>5000</v>
      </c>
      <c r="I3" s="42">
        <v>5000</v>
      </c>
    </row>
    <row r="4" spans="2:9" ht="12.75">
      <c r="B4" t="s">
        <v>11</v>
      </c>
      <c r="D4" s="5">
        <f aca="true" t="shared" si="0" ref="D4:I4">+C9</f>
        <v>0</v>
      </c>
      <c r="E4" s="5">
        <f t="shared" si="0"/>
        <v>335</v>
      </c>
      <c r="F4" s="5">
        <f t="shared" si="0"/>
        <v>229</v>
      </c>
      <c r="G4" s="5">
        <f t="shared" si="0"/>
        <v>17.75</v>
      </c>
      <c r="H4" s="5">
        <f t="shared" si="0"/>
        <v>5017.75</v>
      </c>
      <c r="I4" s="5">
        <f t="shared" si="0"/>
        <v>10017.75</v>
      </c>
    </row>
    <row r="5" spans="2:10" ht="12.75">
      <c r="B5" s="11" t="s">
        <v>24</v>
      </c>
      <c r="C5" s="11"/>
      <c r="D5" s="30">
        <f aca="true" t="shared" si="1" ref="D5:I5">+P41</f>
        <v>0</v>
      </c>
      <c r="E5" s="30">
        <f t="shared" si="1"/>
        <v>0</v>
      </c>
      <c r="F5" s="30">
        <f t="shared" si="1"/>
        <v>1518.75</v>
      </c>
      <c r="G5" s="30">
        <f t="shared" si="1"/>
        <v>0</v>
      </c>
      <c r="H5" s="30">
        <f t="shared" si="1"/>
        <v>0</v>
      </c>
      <c r="I5" s="30">
        <f t="shared" si="1"/>
        <v>0</v>
      </c>
      <c r="J5" s="11"/>
    </row>
    <row r="6" spans="2:9" ht="12.75">
      <c r="B6" s="11" t="s">
        <v>12</v>
      </c>
      <c r="C6" s="11"/>
      <c r="D6" s="31">
        <f aca="true" t="shared" si="2" ref="D6:I6">SUM(D3:D5)</f>
        <v>5000</v>
      </c>
      <c r="E6" s="31">
        <f t="shared" si="2"/>
        <v>5335</v>
      </c>
      <c r="F6" s="31">
        <f t="shared" si="2"/>
        <v>6747.75</v>
      </c>
      <c r="G6" s="31">
        <f t="shared" si="2"/>
        <v>5017.75</v>
      </c>
      <c r="H6" s="31">
        <f t="shared" si="2"/>
        <v>10017.75</v>
      </c>
      <c r="I6" s="31">
        <f t="shared" si="2"/>
        <v>15017.75</v>
      </c>
    </row>
    <row r="7" spans="2:9" ht="12.75">
      <c r="B7" s="11" t="s">
        <v>25</v>
      </c>
      <c r="C7" s="11"/>
      <c r="D7" s="32">
        <f aca="true" t="shared" si="3" ref="D7:I7">K41</f>
        <v>4665</v>
      </c>
      <c r="E7" s="32">
        <f t="shared" si="3"/>
        <v>5106</v>
      </c>
      <c r="F7" s="32">
        <f t="shared" si="3"/>
        <v>6730</v>
      </c>
      <c r="G7" s="32">
        <f t="shared" si="3"/>
        <v>0</v>
      </c>
      <c r="H7" s="32">
        <f t="shared" si="3"/>
        <v>0</v>
      </c>
      <c r="I7" s="32">
        <f t="shared" si="3"/>
        <v>0</v>
      </c>
    </row>
    <row r="8" spans="2:9" ht="12.75">
      <c r="B8" s="11" t="s">
        <v>13</v>
      </c>
      <c r="C8" s="11"/>
      <c r="D8" s="33">
        <f aca="true" t="shared" si="4" ref="D8:I8">SUM(D7:D7)</f>
        <v>4665</v>
      </c>
      <c r="E8" s="33">
        <f t="shared" si="4"/>
        <v>5106</v>
      </c>
      <c r="F8" s="33">
        <f t="shared" si="4"/>
        <v>6730</v>
      </c>
      <c r="G8" s="33">
        <f t="shared" si="4"/>
        <v>0</v>
      </c>
      <c r="H8" s="33">
        <f t="shared" si="4"/>
        <v>0</v>
      </c>
      <c r="I8" s="33">
        <f t="shared" si="4"/>
        <v>0</v>
      </c>
    </row>
    <row r="9" spans="2:9" ht="12.75">
      <c r="B9" s="11" t="s">
        <v>14</v>
      </c>
      <c r="C9" s="11"/>
      <c r="D9" s="18">
        <f aca="true" t="shared" si="5" ref="D9:I9">+D6-D8</f>
        <v>335</v>
      </c>
      <c r="E9" s="18">
        <f t="shared" si="5"/>
        <v>229</v>
      </c>
      <c r="F9" s="18">
        <f t="shared" si="5"/>
        <v>17.75</v>
      </c>
      <c r="G9" s="18">
        <f t="shared" si="5"/>
        <v>5017.75</v>
      </c>
      <c r="H9" s="18">
        <f t="shared" si="5"/>
        <v>10017.75</v>
      </c>
      <c r="I9" s="18">
        <f t="shared" si="5"/>
        <v>15017.75</v>
      </c>
    </row>
    <row r="10" spans="2:9" ht="12.75">
      <c r="B10" s="11" t="s">
        <v>15</v>
      </c>
      <c r="C10" s="11"/>
      <c r="D10" s="24">
        <f aca="true" t="shared" si="6" ref="D10:I10">SUM(D9:D9)</f>
        <v>335</v>
      </c>
      <c r="E10" s="24">
        <f t="shared" si="6"/>
        <v>229</v>
      </c>
      <c r="F10" s="24">
        <f t="shared" si="6"/>
        <v>17.75</v>
      </c>
      <c r="G10" s="24">
        <f t="shared" si="6"/>
        <v>5017.75</v>
      </c>
      <c r="H10" s="24">
        <f t="shared" si="6"/>
        <v>10017.75</v>
      </c>
      <c r="I10" s="24">
        <f t="shared" si="6"/>
        <v>15017.75</v>
      </c>
    </row>
    <row r="15" spans="1:57" ht="48" customHeight="1">
      <c r="A15" s="14" t="s">
        <v>19</v>
      </c>
      <c r="B15" s="13" t="s">
        <v>6</v>
      </c>
      <c r="C15" s="14" t="s">
        <v>16</v>
      </c>
      <c r="D15" s="13" t="s">
        <v>7</v>
      </c>
      <c r="E15" s="13" t="s">
        <v>4</v>
      </c>
      <c r="F15" s="14" t="s">
        <v>17</v>
      </c>
      <c r="G15" s="14" t="s">
        <v>21</v>
      </c>
      <c r="H15" s="14" t="s">
        <v>18</v>
      </c>
      <c r="I15" s="13"/>
      <c r="K15" s="40" t="s">
        <v>31</v>
      </c>
      <c r="L15" s="40" t="s">
        <v>32</v>
      </c>
      <c r="M15" s="40" t="s">
        <v>33</v>
      </c>
      <c r="N15" s="40" t="s">
        <v>34</v>
      </c>
      <c r="O15" s="40" t="s">
        <v>35</v>
      </c>
      <c r="P15" s="40" t="s">
        <v>36</v>
      </c>
      <c r="Q15" s="40" t="s">
        <v>37</v>
      </c>
      <c r="R15" s="41" t="s">
        <v>23</v>
      </c>
      <c r="S15" s="41" t="s">
        <v>26</v>
      </c>
      <c r="T15" s="41" t="s">
        <v>27</v>
      </c>
      <c r="U15" s="41" t="s">
        <v>28</v>
      </c>
      <c r="V15" s="41" t="s">
        <v>29</v>
      </c>
      <c r="W15" s="41" t="s">
        <v>30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44" ht="38.25">
      <c r="A16" s="44" t="s">
        <v>41</v>
      </c>
      <c r="B16" s="45" t="s">
        <v>44</v>
      </c>
      <c r="C16" s="45">
        <v>2009</v>
      </c>
      <c r="D16" s="44" t="s">
        <v>8</v>
      </c>
      <c r="E16" s="46">
        <v>40016</v>
      </c>
      <c r="F16" s="47">
        <v>1500</v>
      </c>
      <c r="G16" s="48"/>
      <c r="H16" s="20" t="str">
        <f>IF(C16&gt;=2009,"OK","INVALID YEAR")</f>
        <v>OK</v>
      </c>
      <c r="I16" s="16"/>
      <c r="J16" s="23"/>
      <c r="K16" s="16">
        <f>IF(C16=2009,F16,0)</f>
        <v>1500</v>
      </c>
      <c r="L16" s="16">
        <f>IF(C16=2010,F16,0)</f>
        <v>0</v>
      </c>
      <c r="M16" s="16">
        <f>IF(C16=2011,F16,0)</f>
        <v>0</v>
      </c>
      <c r="N16" s="16">
        <f>IF(C16=2012,F16,0)</f>
        <v>0</v>
      </c>
      <c r="O16" s="16">
        <f>IF(C16=2013,F16,0)</f>
        <v>0</v>
      </c>
      <c r="P16" s="16">
        <f>IF(C16=2014,F16,0)</f>
        <v>0</v>
      </c>
      <c r="Q16" s="16">
        <f>IF(C16=2015,F16,0)</f>
        <v>0</v>
      </c>
      <c r="R16" s="16">
        <f aca="true" t="shared" si="7" ref="R16:R27">IF(C16=2010,G16,0)</f>
        <v>0</v>
      </c>
      <c r="S16" s="16">
        <f>IF(C16=2011,G16,0)</f>
        <v>0</v>
      </c>
      <c r="T16" s="16">
        <f>IF(C16=2012,G16,0)</f>
        <v>0</v>
      </c>
      <c r="U16" s="16">
        <f>IF(C16=2013,G16,0)</f>
        <v>0</v>
      </c>
      <c r="V16" s="16">
        <f>IF(C16=2014,G16,0)</f>
        <v>0</v>
      </c>
      <c r="W16" s="16">
        <f>IF(C16=2015,G16,0)</f>
        <v>0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</row>
    <row r="17" spans="1:44" ht="12.75">
      <c r="A17" s="44" t="s">
        <v>42</v>
      </c>
      <c r="B17" s="44" t="s">
        <v>5</v>
      </c>
      <c r="C17" s="49">
        <v>2009</v>
      </c>
      <c r="D17" s="44" t="s">
        <v>8</v>
      </c>
      <c r="E17" s="46">
        <v>40044</v>
      </c>
      <c r="F17" s="47">
        <v>870</v>
      </c>
      <c r="G17" s="50"/>
      <c r="H17" s="20" t="str">
        <f>IF(C17&gt;=2009,"OK","INVALID YEAR")</f>
        <v>OK</v>
      </c>
      <c r="J17" s="23"/>
      <c r="K17" s="16">
        <f aca="true" t="shared" si="8" ref="K17:K40">IF(C17=2009,F17,0)</f>
        <v>870</v>
      </c>
      <c r="L17" s="16">
        <f aca="true" t="shared" si="9" ref="L17:L40">IF(C17=2010,F17,0)</f>
        <v>0</v>
      </c>
      <c r="M17" s="16">
        <f aca="true" t="shared" si="10" ref="M17:M40">IF(C17=2011,F17,0)</f>
        <v>0</v>
      </c>
      <c r="N17" s="16">
        <f aca="true" t="shared" si="11" ref="N17:N40">IF(C17=2012,F17,0)</f>
        <v>0</v>
      </c>
      <c r="O17" s="16">
        <f aca="true" t="shared" si="12" ref="O17:O40">IF(C17=2013,F17,0)</f>
        <v>0</v>
      </c>
      <c r="P17" s="16">
        <f aca="true" t="shared" si="13" ref="P17:P40">IF(C17=2014,F17,0)</f>
        <v>0</v>
      </c>
      <c r="Q17" s="16">
        <f aca="true" t="shared" si="14" ref="Q17:Q40">IF(C17=2015,F17,0)</f>
        <v>0</v>
      </c>
      <c r="R17" s="16">
        <f t="shared" si="7"/>
        <v>0</v>
      </c>
      <c r="S17" s="16">
        <f aca="true" t="shared" si="15" ref="S17:S40">IF(C17=2011,G17,0)</f>
        <v>0</v>
      </c>
      <c r="T17" s="16">
        <f aca="true" t="shared" si="16" ref="T17:T40">IF(C17=2012,G17,0)</f>
        <v>0</v>
      </c>
      <c r="U17" s="16">
        <f aca="true" t="shared" si="17" ref="U17:U40">IF(C17=2013,G17,0)</f>
        <v>0</v>
      </c>
      <c r="V17" s="16">
        <f aca="true" t="shared" si="18" ref="V17:V40">IF(C17=2014,G17,0)</f>
        <v>0</v>
      </c>
      <c r="W17" s="16">
        <f aca="true" t="shared" si="19" ref="W17:W40">IF(C17=2015,G17,0)</f>
        <v>0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</row>
    <row r="18" spans="1:44" ht="12.75">
      <c r="A18" s="44" t="s">
        <v>42</v>
      </c>
      <c r="B18" s="44" t="s">
        <v>5</v>
      </c>
      <c r="C18" s="44">
        <v>2009</v>
      </c>
      <c r="D18" s="44" t="s">
        <v>8</v>
      </c>
      <c r="E18" s="46">
        <v>40044</v>
      </c>
      <c r="F18" s="47">
        <f>3000-870</f>
        <v>2130</v>
      </c>
      <c r="G18" s="50"/>
      <c r="H18" s="20" t="str">
        <f aca="true" t="shared" si="20" ref="H18:H37">IF(C18&gt;=2009,"OK","INVALID YEAR")</f>
        <v>OK</v>
      </c>
      <c r="J18" s="23"/>
      <c r="K18" s="16">
        <f t="shared" si="8"/>
        <v>2130</v>
      </c>
      <c r="L18" s="16">
        <f t="shared" si="9"/>
        <v>0</v>
      </c>
      <c r="M18" s="16">
        <f t="shared" si="10"/>
        <v>0</v>
      </c>
      <c r="N18" s="16">
        <f t="shared" si="11"/>
        <v>0</v>
      </c>
      <c r="O18" s="16">
        <f t="shared" si="12"/>
        <v>0</v>
      </c>
      <c r="P18" s="16">
        <f t="shared" si="13"/>
        <v>0</v>
      </c>
      <c r="Q18" s="16">
        <f t="shared" si="14"/>
        <v>0</v>
      </c>
      <c r="R18" s="16">
        <f t="shared" si="7"/>
        <v>0</v>
      </c>
      <c r="S18" s="16">
        <f t="shared" si="15"/>
        <v>0</v>
      </c>
      <c r="T18" s="16">
        <f t="shared" si="16"/>
        <v>0</v>
      </c>
      <c r="U18" s="16">
        <f t="shared" si="17"/>
        <v>0</v>
      </c>
      <c r="V18" s="16">
        <f t="shared" si="18"/>
        <v>0</v>
      </c>
      <c r="W18" s="16">
        <f t="shared" si="19"/>
        <v>0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</row>
    <row r="19" spans="1:44" ht="12.75">
      <c r="A19" s="44" t="s">
        <v>42</v>
      </c>
      <c r="B19" s="44" t="s">
        <v>5</v>
      </c>
      <c r="C19" s="45">
        <v>2009</v>
      </c>
      <c r="D19" s="44" t="s">
        <v>8</v>
      </c>
      <c r="E19" s="46">
        <v>40113</v>
      </c>
      <c r="F19" s="47">
        <v>140</v>
      </c>
      <c r="G19" s="50"/>
      <c r="H19" s="20" t="str">
        <f t="shared" si="20"/>
        <v>OK</v>
      </c>
      <c r="J19" s="23"/>
      <c r="K19" s="16">
        <f t="shared" si="8"/>
        <v>140</v>
      </c>
      <c r="L19" s="16">
        <f t="shared" si="9"/>
        <v>0</v>
      </c>
      <c r="M19" s="16">
        <f t="shared" si="10"/>
        <v>0</v>
      </c>
      <c r="N19" s="16">
        <f t="shared" si="11"/>
        <v>0</v>
      </c>
      <c r="O19" s="16">
        <f t="shared" si="12"/>
        <v>0</v>
      </c>
      <c r="P19" s="16">
        <f t="shared" si="13"/>
        <v>0</v>
      </c>
      <c r="Q19" s="16">
        <f t="shared" si="14"/>
        <v>0</v>
      </c>
      <c r="R19" s="16">
        <f t="shared" si="7"/>
        <v>0</v>
      </c>
      <c r="S19" s="16">
        <f t="shared" si="15"/>
        <v>0</v>
      </c>
      <c r="T19" s="16">
        <f t="shared" si="16"/>
        <v>0</v>
      </c>
      <c r="U19" s="16">
        <f t="shared" si="17"/>
        <v>0</v>
      </c>
      <c r="V19" s="16">
        <f t="shared" si="18"/>
        <v>0</v>
      </c>
      <c r="W19" s="16">
        <f t="shared" si="19"/>
        <v>0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0" spans="1:44" ht="12.75">
      <c r="A20" s="44" t="s">
        <v>42</v>
      </c>
      <c r="B20" s="44" t="s">
        <v>5</v>
      </c>
      <c r="C20" s="45">
        <v>2009</v>
      </c>
      <c r="D20" s="44" t="s">
        <v>8</v>
      </c>
      <c r="E20" s="46">
        <v>40168</v>
      </c>
      <c r="F20" s="47">
        <v>25</v>
      </c>
      <c r="G20" s="50"/>
      <c r="H20" s="20" t="str">
        <f t="shared" si="20"/>
        <v>OK</v>
      </c>
      <c r="J20" s="23"/>
      <c r="K20" s="16">
        <f t="shared" si="8"/>
        <v>25</v>
      </c>
      <c r="L20" s="16">
        <f t="shared" si="9"/>
        <v>0</v>
      </c>
      <c r="M20" s="16">
        <f t="shared" si="10"/>
        <v>0</v>
      </c>
      <c r="N20" s="16">
        <f t="shared" si="11"/>
        <v>0</v>
      </c>
      <c r="O20" s="16">
        <f t="shared" si="12"/>
        <v>0</v>
      </c>
      <c r="P20" s="16">
        <f t="shared" si="13"/>
        <v>0</v>
      </c>
      <c r="Q20" s="16">
        <f t="shared" si="14"/>
        <v>0</v>
      </c>
      <c r="R20" s="16">
        <f t="shared" si="7"/>
        <v>0</v>
      </c>
      <c r="S20" s="16">
        <f t="shared" si="15"/>
        <v>0</v>
      </c>
      <c r="T20" s="16">
        <f t="shared" si="16"/>
        <v>0</v>
      </c>
      <c r="U20" s="16">
        <f t="shared" si="17"/>
        <v>0</v>
      </c>
      <c r="V20" s="16">
        <f t="shared" si="18"/>
        <v>0</v>
      </c>
      <c r="W20" s="16">
        <f t="shared" si="19"/>
        <v>0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1:44" ht="12.75">
      <c r="A21" s="44" t="s">
        <v>42</v>
      </c>
      <c r="B21" s="44" t="s">
        <v>5</v>
      </c>
      <c r="C21" s="45">
        <v>2010</v>
      </c>
      <c r="D21" s="44" t="s">
        <v>8</v>
      </c>
      <c r="E21" s="46">
        <v>40196</v>
      </c>
      <c r="F21" s="47">
        <v>460</v>
      </c>
      <c r="G21" s="50"/>
      <c r="H21" s="20" t="str">
        <f t="shared" si="20"/>
        <v>OK</v>
      </c>
      <c r="J21" s="23"/>
      <c r="K21" s="16">
        <f t="shared" si="8"/>
        <v>0</v>
      </c>
      <c r="L21" s="16">
        <f t="shared" si="9"/>
        <v>460</v>
      </c>
      <c r="M21" s="16">
        <f t="shared" si="10"/>
        <v>0</v>
      </c>
      <c r="N21" s="16">
        <f t="shared" si="11"/>
        <v>0</v>
      </c>
      <c r="O21" s="16">
        <f t="shared" si="12"/>
        <v>0</v>
      </c>
      <c r="P21" s="16">
        <f t="shared" si="13"/>
        <v>0</v>
      </c>
      <c r="Q21" s="16">
        <f t="shared" si="14"/>
        <v>0</v>
      </c>
      <c r="R21" s="16">
        <f t="shared" si="7"/>
        <v>0</v>
      </c>
      <c r="S21" s="16">
        <f t="shared" si="15"/>
        <v>0</v>
      </c>
      <c r="T21" s="16">
        <f t="shared" si="16"/>
        <v>0</v>
      </c>
      <c r="U21" s="16">
        <f t="shared" si="17"/>
        <v>0</v>
      </c>
      <c r="V21" s="16">
        <f t="shared" si="18"/>
        <v>0</v>
      </c>
      <c r="W21" s="16">
        <f t="shared" si="19"/>
        <v>0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44" ht="12.75">
      <c r="A22" s="44" t="s">
        <v>42</v>
      </c>
      <c r="B22" s="44" t="s">
        <v>5</v>
      </c>
      <c r="C22" s="45">
        <v>2010</v>
      </c>
      <c r="D22" s="44" t="s">
        <v>8</v>
      </c>
      <c r="E22" s="46">
        <v>40203</v>
      </c>
      <c r="F22" s="47">
        <v>1160</v>
      </c>
      <c r="G22" s="51" t="s">
        <v>20</v>
      </c>
      <c r="H22" s="20" t="str">
        <f t="shared" si="20"/>
        <v>OK</v>
      </c>
      <c r="J22" s="15"/>
      <c r="K22" s="16">
        <f t="shared" si="8"/>
        <v>0</v>
      </c>
      <c r="L22" s="16">
        <f t="shared" si="9"/>
        <v>1160</v>
      </c>
      <c r="M22" s="16">
        <f t="shared" si="10"/>
        <v>0</v>
      </c>
      <c r="N22" s="16">
        <f t="shared" si="11"/>
        <v>0</v>
      </c>
      <c r="O22" s="16">
        <f t="shared" si="12"/>
        <v>0</v>
      </c>
      <c r="P22" s="16">
        <f t="shared" si="13"/>
        <v>0</v>
      </c>
      <c r="Q22" s="16">
        <f t="shared" si="14"/>
        <v>0</v>
      </c>
      <c r="R22" s="16" t="str">
        <f t="shared" si="7"/>
        <v> </v>
      </c>
      <c r="S22" s="16">
        <f t="shared" si="15"/>
        <v>0</v>
      </c>
      <c r="T22" s="16">
        <f t="shared" si="16"/>
        <v>0</v>
      </c>
      <c r="U22" s="16">
        <f t="shared" si="17"/>
        <v>0</v>
      </c>
      <c r="V22" s="16">
        <f t="shared" si="18"/>
        <v>0</v>
      </c>
      <c r="W22" s="16">
        <f t="shared" si="19"/>
        <v>0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</row>
    <row r="23" spans="1:44" ht="12.75">
      <c r="A23" s="44" t="s">
        <v>42</v>
      </c>
      <c r="B23" s="44" t="s">
        <v>5</v>
      </c>
      <c r="C23" s="45">
        <v>2010</v>
      </c>
      <c r="D23" s="44" t="s">
        <v>8</v>
      </c>
      <c r="E23" s="46">
        <v>40206</v>
      </c>
      <c r="F23" s="47">
        <v>1000</v>
      </c>
      <c r="G23" s="44"/>
      <c r="H23" s="20" t="str">
        <f t="shared" si="20"/>
        <v>OK</v>
      </c>
      <c r="J23" s="15"/>
      <c r="K23" s="16">
        <f t="shared" si="8"/>
        <v>0</v>
      </c>
      <c r="L23" s="16">
        <f t="shared" si="9"/>
        <v>1000</v>
      </c>
      <c r="M23" s="16">
        <f t="shared" si="10"/>
        <v>0</v>
      </c>
      <c r="N23" s="16">
        <f t="shared" si="11"/>
        <v>0</v>
      </c>
      <c r="O23" s="16">
        <f t="shared" si="12"/>
        <v>0</v>
      </c>
      <c r="P23" s="16">
        <f t="shared" si="13"/>
        <v>0</v>
      </c>
      <c r="Q23" s="16">
        <f t="shared" si="14"/>
        <v>0</v>
      </c>
      <c r="R23" s="16">
        <f t="shared" si="7"/>
        <v>0</v>
      </c>
      <c r="S23" s="16">
        <f t="shared" si="15"/>
        <v>0</v>
      </c>
      <c r="T23" s="16">
        <f t="shared" si="16"/>
        <v>0</v>
      </c>
      <c r="U23" s="16">
        <f t="shared" si="17"/>
        <v>0</v>
      </c>
      <c r="V23" s="16">
        <f t="shared" si="18"/>
        <v>0</v>
      </c>
      <c r="W23" s="16">
        <f t="shared" si="19"/>
        <v>0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23" ht="12.75">
      <c r="A24" s="44" t="s">
        <v>43</v>
      </c>
      <c r="B24" s="44" t="s">
        <v>5</v>
      </c>
      <c r="C24" s="45">
        <v>2010</v>
      </c>
      <c r="D24" s="44" t="s">
        <v>8</v>
      </c>
      <c r="E24" s="46">
        <v>40206</v>
      </c>
      <c r="F24" s="47">
        <v>1000</v>
      </c>
      <c r="G24" s="44"/>
      <c r="H24" s="20" t="str">
        <f t="shared" si="20"/>
        <v>OK</v>
      </c>
      <c r="K24" s="16">
        <f t="shared" si="8"/>
        <v>0</v>
      </c>
      <c r="L24" s="16">
        <f t="shared" si="9"/>
        <v>1000</v>
      </c>
      <c r="M24" s="16">
        <f t="shared" si="10"/>
        <v>0</v>
      </c>
      <c r="N24" s="16">
        <f t="shared" si="11"/>
        <v>0</v>
      </c>
      <c r="O24" s="16">
        <f t="shared" si="12"/>
        <v>0</v>
      </c>
      <c r="P24" s="16">
        <f t="shared" si="13"/>
        <v>0</v>
      </c>
      <c r="Q24" s="16">
        <f t="shared" si="14"/>
        <v>0</v>
      </c>
      <c r="R24" s="16">
        <f t="shared" si="7"/>
        <v>0</v>
      </c>
      <c r="S24" s="16">
        <f t="shared" si="15"/>
        <v>0</v>
      </c>
      <c r="T24" s="16">
        <f t="shared" si="16"/>
        <v>0</v>
      </c>
      <c r="U24" s="16">
        <f t="shared" si="17"/>
        <v>0</v>
      </c>
      <c r="V24" s="16">
        <f t="shared" si="18"/>
        <v>0</v>
      </c>
      <c r="W24" s="16">
        <f t="shared" si="19"/>
        <v>0</v>
      </c>
    </row>
    <row r="25" spans="1:23" ht="12.75">
      <c r="A25" s="44" t="s">
        <v>43</v>
      </c>
      <c r="B25" s="44" t="s">
        <v>5</v>
      </c>
      <c r="C25" s="45">
        <v>2010</v>
      </c>
      <c r="D25" s="44" t="s">
        <v>8</v>
      </c>
      <c r="E25" s="46">
        <v>40206</v>
      </c>
      <c r="F25" s="47">
        <v>1440</v>
      </c>
      <c r="G25" s="44"/>
      <c r="H25" s="20" t="str">
        <f t="shared" si="20"/>
        <v>OK</v>
      </c>
      <c r="K25" s="16">
        <f t="shared" si="8"/>
        <v>0</v>
      </c>
      <c r="L25" s="16">
        <f t="shared" si="9"/>
        <v>1440</v>
      </c>
      <c r="M25" s="16">
        <f t="shared" si="10"/>
        <v>0</v>
      </c>
      <c r="N25" s="16">
        <f t="shared" si="11"/>
        <v>0</v>
      </c>
      <c r="O25" s="16">
        <f t="shared" si="12"/>
        <v>0</v>
      </c>
      <c r="P25" s="16">
        <f t="shared" si="13"/>
        <v>0</v>
      </c>
      <c r="Q25" s="16">
        <f t="shared" si="14"/>
        <v>0</v>
      </c>
      <c r="R25" s="16">
        <f t="shared" si="7"/>
        <v>0</v>
      </c>
      <c r="S25" s="16">
        <f t="shared" si="15"/>
        <v>0</v>
      </c>
      <c r="T25" s="16">
        <f t="shared" si="16"/>
        <v>0</v>
      </c>
      <c r="U25" s="16">
        <f t="shared" si="17"/>
        <v>0</v>
      </c>
      <c r="V25" s="16">
        <f t="shared" si="18"/>
        <v>0</v>
      </c>
      <c r="W25" s="16">
        <f t="shared" si="19"/>
        <v>0</v>
      </c>
    </row>
    <row r="26" spans="1:23" ht="12.75">
      <c r="A26" s="44" t="s">
        <v>42</v>
      </c>
      <c r="B26" s="44" t="s">
        <v>5</v>
      </c>
      <c r="C26" s="45">
        <v>2010</v>
      </c>
      <c r="D26" s="44" t="s">
        <v>8</v>
      </c>
      <c r="E26" s="46">
        <v>40210</v>
      </c>
      <c r="F26" s="47">
        <v>45</v>
      </c>
      <c r="G26" s="50"/>
      <c r="H26" s="20" t="str">
        <f t="shared" si="20"/>
        <v>OK</v>
      </c>
      <c r="K26" s="16">
        <f t="shared" si="8"/>
        <v>0</v>
      </c>
      <c r="L26" s="16">
        <f t="shared" si="9"/>
        <v>45</v>
      </c>
      <c r="M26" s="16">
        <f t="shared" si="10"/>
        <v>0</v>
      </c>
      <c r="N26" s="16">
        <f t="shared" si="11"/>
        <v>0</v>
      </c>
      <c r="O26" s="16">
        <f t="shared" si="12"/>
        <v>0</v>
      </c>
      <c r="P26" s="16">
        <f t="shared" si="13"/>
        <v>0</v>
      </c>
      <c r="Q26" s="16">
        <f t="shared" si="14"/>
        <v>0</v>
      </c>
      <c r="R26" s="16">
        <f t="shared" si="7"/>
        <v>0</v>
      </c>
      <c r="S26" s="16">
        <f t="shared" si="15"/>
        <v>0</v>
      </c>
      <c r="T26" s="16">
        <f t="shared" si="16"/>
        <v>0</v>
      </c>
      <c r="U26" s="16">
        <f t="shared" si="17"/>
        <v>0</v>
      </c>
      <c r="V26" s="16">
        <f t="shared" si="18"/>
        <v>0</v>
      </c>
      <c r="W26" s="16">
        <f t="shared" si="19"/>
        <v>0</v>
      </c>
    </row>
    <row r="27" spans="1:23" ht="38.25">
      <c r="A27" s="44" t="s">
        <v>41</v>
      </c>
      <c r="B27" s="45" t="s">
        <v>45</v>
      </c>
      <c r="C27" s="45">
        <v>2010</v>
      </c>
      <c r="D27" s="44" t="s">
        <v>22</v>
      </c>
      <c r="E27" s="46">
        <v>40381</v>
      </c>
      <c r="F27" s="47"/>
      <c r="G27" s="47">
        <v>1518.75</v>
      </c>
      <c r="H27" s="20" t="str">
        <f t="shared" si="20"/>
        <v>OK</v>
      </c>
      <c r="K27" s="16">
        <f t="shared" si="8"/>
        <v>0</v>
      </c>
      <c r="L27" s="16">
        <f t="shared" si="9"/>
        <v>0</v>
      </c>
      <c r="M27" s="16">
        <f t="shared" si="10"/>
        <v>0</v>
      </c>
      <c r="N27" s="16">
        <f t="shared" si="11"/>
        <v>0</v>
      </c>
      <c r="O27" s="16">
        <f t="shared" si="12"/>
        <v>0</v>
      </c>
      <c r="P27" s="16">
        <f t="shared" si="13"/>
        <v>0</v>
      </c>
      <c r="Q27" s="16">
        <f t="shared" si="14"/>
        <v>0</v>
      </c>
      <c r="R27" s="16">
        <f t="shared" si="7"/>
        <v>1518.75</v>
      </c>
      <c r="S27" s="16">
        <f t="shared" si="15"/>
        <v>0</v>
      </c>
      <c r="T27" s="16">
        <f t="shared" si="16"/>
        <v>0</v>
      </c>
      <c r="U27" s="16">
        <f t="shared" si="17"/>
        <v>0</v>
      </c>
      <c r="V27" s="16">
        <f t="shared" si="18"/>
        <v>0</v>
      </c>
      <c r="W27" s="16">
        <f t="shared" si="19"/>
        <v>0</v>
      </c>
    </row>
    <row r="28" spans="1:23" ht="12.75">
      <c r="A28" s="44" t="s">
        <v>42</v>
      </c>
      <c r="B28" s="44" t="s">
        <v>38</v>
      </c>
      <c r="C28" s="45">
        <v>2010</v>
      </c>
      <c r="D28" s="44" t="s">
        <v>8</v>
      </c>
      <c r="E28" s="46">
        <v>40422</v>
      </c>
      <c r="F28" s="47">
        <v>1</v>
      </c>
      <c r="G28" s="44"/>
      <c r="H28" s="20" t="str">
        <f t="shared" si="20"/>
        <v>OK</v>
      </c>
      <c r="K28" s="16">
        <f t="shared" si="8"/>
        <v>0</v>
      </c>
      <c r="L28" s="16">
        <f t="shared" si="9"/>
        <v>1</v>
      </c>
      <c r="M28" s="16">
        <f t="shared" si="10"/>
        <v>0</v>
      </c>
      <c r="N28" s="16">
        <f t="shared" si="11"/>
        <v>0</v>
      </c>
      <c r="O28" s="16">
        <f t="shared" si="12"/>
        <v>0</v>
      </c>
      <c r="P28" s="16">
        <f t="shared" si="13"/>
        <v>0</v>
      </c>
      <c r="Q28" s="16">
        <f t="shared" si="14"/>
        <v>0</v>
      </c>
      <c r="R28" s="16">
        <f aca="true" t="shared" si="21" ref="R28:R40">IF(C28=2010,G28,0)</f>
        <v>0</v>
      </c>
      <c r="S28" s="16">
        <f t="shared" si="15"/>
        <v>0</v>
      </c>
      <c r="T28" s="16">
        <f t="shared" si="16"/>
        <v>0</v>
      </c>
      <c r="U28" s="16">
        <f t="shared" si="17"/>
        <v>0</v>
      </c>
      <c r="V28" s="16">
        <f t="shared" si="18"/>
        <v>0</v>
      </c>
      <c r="W28" s="16">
        <f t="shared" si="19"/>
        <v>0</v>
      </c>
    </row>
    <row r="29" spans="1:23" ht="12.75">
      <c r="A29" s="44" t="s">
        <v>43</v>
      </c>
      <c r="B29" s="44" t="s">
        <v>5</v>
      </c>
      <c r="C29" s="45">
        <v>2011</v>
      </c>
      <c r="D29" s="44" t="s">
        <v>8</v>
      </c>
      <c r="E29" s="46">
        <v>40574</v>
      </c>
      <c r="F29" s="47">
        <v>1000</v>
      </c>
      <c r="G29" s="44"/>
      <c r="H29" s="20" t="str">
        <f t="shared" si="20"/>
        <v>OK</v>
      </c>
      <c r="K29" s="16">
        <f t="shared" si="8"/>
        <v>0</v>
      </c>
      <c r="L29" s="16">
        <f t="shared" si="9"/>
        <v>0</v>
      </c>
      <c r="M29" s="16">
        <f t="shared" si="10"/>
        <v>1000</v>
      </c>
      <c r="N29" s="16">
        <f t="shared" si="11"/>
        <v>0</v>
      </c>
      <c r="O29" s="16">
        <f t="shared" si="12"/>
        <v>0</v>
      </c>
      <c r="P29" s="16">
        <f t="shared" si="13"/>
        <v>0</v>
      </c>
      <c r="Q29" s="16">
        <f t="shared" si="14"/>
        <v>0</v>
      </c>
      <c r="R29" s="16">
        <f t="shared" si="21"/>
        <v>0</v>
      </c>
      <c r="S29" s="16">
        <f t="shared" si="15"/>
        <v>0</v>
      </c>
      <c r="T29" s="16">
        <f t="shared" si="16"/>
        <v>0</v>
      </c>
      <c r="U29" s="16">
        <f t="shared" si="17"/>
        <v>0</v>
      </c>
      <c r="V29" s="16">
        <f t="shared" si="18"/>
        <v>0</v>
      </c>
      <c r="W29" s="16">
        <f t="shared" si="19"/>
        <v>0</v>
      </c>
    </row>
    <row r="30" spans="1:23" ht="12.75">
      <c r="A30" s="44" t="s">
        <v>43</v>
      </c>
      <c r="B30" s="44" t="s">
        <v>5</v>
      </c>
      <c r="C30" s="45">
        <v>2011</v>
      </c>
      <c r="D30" s="44" t="s">
        <v>8</v>
      </c>
      <c r="E30" s="46">
        <v>40574</v>
      </c>
      <c r="F30" s="47">
        <v>1200</v>
      </c>
      <c r="G30" s="44"/>
      <c r="H30" s="20" t="str">
        <f t="shared" si="20"/>
        <v>OK</v>
      </c>
      <c r="K30" s="16">
        <f t="shared" si="8"/>
        <v>0</v>
      </c>
      <c r="L30" s="16">
        <f t="shared" si="9"/>
        <v>0</v>
      </c>
      <c r="M30" s="16">
        <f t="shared" si="10"/>
        <v>1200</v>
      </c>
      <c r="N30" s="16">
        <f t="shared" si="11"/>
        <v>0</v>
      </c>
      <c r="O30" s="16">
        <f t="shared" si="12"/>
        <v>0</v>
      </c>
      <c r="P30" s="16">
        <f t="shared" si="13"/>
        <v>0</v>
      </c>
      <c r="Q30" s="16">
        <f t="shared" si="14"/>
        <v>0</v>
      </c>
      <c r="R30" s="16">
        <f t="shared" si="21"/>
        <v>0</v>
      </c>
      <c r="S30" s="16">
        <f t="shared" si="15"/>
        <v>0</v>
      </c>
      <c r="T30" s="16">
        <f t="shared" si="16"/>
        <v>0</v>
      </c>
      <c r="U30" s="16">
        <f t="shared" si="17"/>
        <v>0</v>
      </c>
      <c r="V30" s="16">
        <f t="shared" si="18"/>
        <v>0</v>
      </c>
      <c r="W30" s="16">
        <f t="shared" si="19"/>
        <v>0</v>
      </c>
    </row>
    <row r="31" spans="1:23" ht="12.75">
      <c r="A31" s="44" t="s">
        <v>43</v>
      </c>
      <c r="B31" s="44" t="s">
        <v>5</v>
      </c>
      <c r="C31" s="45">
        <v>2011</v>
      </c>
      <c r="D31" s="44" t="s">
        <v>8</v>
      </c>
      <c r="E31" s="46">
        <v>40574</v>
      </c>
      <c r="F31" s="47">
        <v>1000</v>
      </c>
      <c r="G31" s="44"/>
      <c r="H31" s="20" t="str">
        <f t="shared" si="20"/>
        <v>OK</v>
      </c>
      <c r="K31" s="16">
        <f t="shared" si="8"/>
        <v>0</v>
      </c>
      <c r="L31" s="16">
        <f t="shared" si="9"/>
        <v>0</v>
      </c>
      <c r="M31" s="16">
        <f t="shared" si="10"/>
        <v>1000</v>
      </c>
      <c r="N31" s="16">
        <f t="shared" si="11"/>
        <v>0</v>
      </c>
      <c r="O31" s="16">
        <f t="shared" si="12"/>
        <v>0</v>
      </c>
      <c r="P31" s="16">
        <f t="shared" si="13"/>
        <v>0</v>
      </c>
      <c r="Q31" s="16">
        <f t="shared" si="14"/>
        <v>0</v>
      </c>
      <c r="R31" s="16">
        <f t="shared" si="21"/>
        <v>0</v>
      </c>
      <c r="S31" s="16">
        <f t="shared" si="15"/>
        <v>0</v>
      </c>
      <c r="T31" s="16">
        <f t="shared" si="16"/>
        <v>0</v>
      </c>
      <c r="U31" s="16">
        <f t="shared" si="17"/>
        <v>0</v>
      </c>
      <c r="V31" s="16">
        <f t="shared" si="18"/>
        <v>0</v>
      </c>
      <c r="W31" s="16">
        <f t="shared" si="19"/>
        <v>0</v>
      </c>
    </row>
    <row r="32" spans="1:23" ht="12.75">
      <c r="A32" s="44" t="s">
        <v>43</v>
      </c>
      <c r="B32" s="44" t="s">
        <v>5</v>
      </c>
      <c r="C32" s="45">
        <v>2011</v>
      </c>
      <c r="D32" s="44" t="s">
        <v>8</v>
      </c>
      <c r="E32" s="46">
        <v>40574</v>
      </c>
      <c r="F32" s="47">
        <v>1200</v>
      </c>
      <c r="G32" s="44"/>
      <c r="H32" s="20" t="str">
        <f t="shared" si="20"/>
        <v>OK</v>
      </c>
      <c r="K32" s="16">
        <f t="shared" si="8"/>
        <v>0</v>
      </c>
      <c r="L32" s="16">
        <f t="shared" si="9"/>
        <v>0</v>
      </c>
      <c r="M32" s="16">
        <f t="shared" si="10"/>
        <v>1200</v>
      </c>
      <c r="N32" s="16">
        <f t="shared" si="11"/>
        <v>0</v>
      </c>
      <c r="O32" s="16">
        <f t="shared" si="12"/>
        <v>0</v>
      </c>
      <c r="P32" s="16">
        <f t="shared" si="13"/>
        <v>0</v>
      </c>
      <c r="Q32" s="16">
        <f t="shared" si="14"/>
        <v>0</v>
      </c>
      <c r="R32" s="16">
        <f t="shared" si="21"/>
        <v>0</v>
      </c>
      <c r="S32" s="16">
        <f t="shared" si="15"/>
        <v>0</v>
      </c>
      <c r="T32" s="16">
        <f t="shared" si="16"/>
        <v>0</v>
      </c>
      <c r="U32" s="16">
        <f t="shared" si="17"/>
        <v>0</v>
      </c>
      <c r="V32" s="16">
        <f t="shared" si="18"/>
        <v>0</v>
      </c>
      <c r="W32" s="16">
        <f t="shared" si="19"/>
        <v>0</v>
      </c>
    </row>
    <row r="33" spans="1:23" ht="12.75">
      <c r="A33" s="44" t="s">
        <v>43</v>
      </c>
      <c r="B33" s="44" t="s">
        <v>5</v>
      </c>
      <c r="C33" s="45">
        <v>2011</v>
      </c>
      <c r="D33" s="44" t="s">
        <v>8</v>
      </c>
      <c r="E33" s="46">
        <v>40574</v>
      </c>
      <c r="F33" s="47">
        <v>1000</v>
      </c>
      <c r="G33" s="44"/>
      <c r="H33" s="20" t="str">
        <f t="shared" si="20"/>
        <v>OK</v>
      </c>
      <c r="K33" s="16">
        <f t="shared" si="8"/>
        <v>0</v>
      </c>
      <c r="L33" s="16">
        <f t="shared" si="9"/>
        <v>0</v>
      </c>
      <c r="M33" s="16">
        <f t="shared" si="10"/>
        <v>1000</v>
      </c>
      <c r="N33" s="16">
        <f t="shared" si="11"/>
        <v>0</v>
      </c>
      <c r="O33" s="16">
        <f t="shared" si="12"/>
        <v>0</v>
      </c>
      <c r="P33" s="16">
        <f t="shared" si="13"/>
        <v>0</v>
      </c>
      <c r="Q33" s="16">
        <f t="shared" si="14"/>
        <v>0</v>
      </c>
      <c r="R33" s="16">
        <f t="shared" si="21"/>
        <v>0</v>
      </c>
      <c r="S33" s="16">
        <f t="shared" si="15"/>
        <v>0</v>
      </c>
      <c r="T33" s="16">
        <f t="shared" si="16"/>
        <v>0</v>
      </c>
      <c r="U33" s="16">
        <f t="shared" si="17"/>
        <v>0</v>
      </c>
      <c r="V33" s="16">
        <f t="shared" si="18"/>
        <v>0</v>
      </c>
      <c r="W33" s="16">
        <f t="shared" si="19"/>
        <v>0</v>
      </c>
    </row>
    <row r="34" spans="1:23" ht="12.75">
      <c r="A34" s="44" t="s">
        <v>43</v>
      </c>
      <c r="B34" s="44" t="s">
        <v>5</v>
      </c>
      <c r="C34" s="45">
        <v>2011</v>
      </c>
      <c r="D34" s="44" t="s">
        <v>8</v>
      </c>
      <c r="E34" s="46">
        <v>40574</v>
      </c>
      <c r="F34" s="47">
        <v>1329</v>
      </c>
      <c r="G34" s="44"/>
      <c r="H34" s="20" t="str">
        <f t="shared" si="20"/>
        <v>OK</v>
      </c>
      <c r="K34" s="16">
        <f t="shared" si="8"/>
        <v>0</v>
      </c>
      <c r="L34" s="16">
        <f t="shared" si="9"/>
        <v>0</v>
      </c>
      <c r="M34" s="16">
        <f t="shared" si="10"/>
        <v>1329</v>
      </c>
      <c r="N34" s="16">
        <f t="shared" si="11"/>
        <v>0</v>
      </c>
      <c r="O34" s="16">
        <f t="shared" si="12"/>
        <v>0</v>
      </c>
      <c r="P34" s="16">
        <f t="shared" si="13"/>
        <v>0</v>
      </c>
      <c r="Q34" s="16">
        <f t="shared" si="14"/>
        <v>0</v>
      </c>
      <c r="R34" s="16">
        <f t="shared" si="21"/>
        <v>0</v>
      </c>
      <c r="S34" s="16">
        <f t="shared" si="15"/>
        <v>0</v>
      </c>
      <c r="T34" s="16">
        <f t="shared" si="16"/>
        <v>0</v>
      </c>
      <c r="U34" s="16">
        <f t="shared" si="17"/>
        <v>0</v>
      </c>
      <c r="V34" s="16">
        <f t="shared" si="18"/>
        <v>0</v>
      </c>
      <c r="W34" s="16">
        <f t="shared" si="19"/>
        <v>0</v>
      </c>
    </row>
    <row r="35" spans="1:23" ht="12.75">
      <c r="A35" s="44" t="s">
        <v>42</v>
      </c>
      <c r="B35" s="44" t="s">
        <v>5</v>
      </c>
      <c r="C35" s="45">
        <v>2011</v>
      </c>
      <c r="D35" s="44" t="s">
        <v>8</v>
      </c>
      <c r="E35" s="46">
        <v>40878</v>
      </c>
      <c r="F35" s="47">
        <v>1</v>
      </c>
      <c r="G35" s="44"/>
      <c r="H35" s="20" t="str">
        <f t="shared" si="20"/>
        <v>OK</v>
      </c>
      <c r="K35" s="16">
        <f t="shared" si="8"/>
        <v>0</v>
      </c>
      <c r="L35" s="16">
        <f t="shared" si="9"/>
        <v>0</v>
      </c>
      <c r="M35" s="16">
        <f t="shared" si="10"/>
        <v>1</v>
      </c>
      <c r="N35" s="16">
        <f t="shared" si="11"/>
        <v>0</v>
      </c>
      <c r="O35" s="16">
        <f t="shared" si="12"/>
        <v>0</v>
      </c>
      <c r="P35" s="16">
        <f t="shared" si="13"/>
        <v>0</v>
      </c>
      <c r="Q35" s="16">
        <f t="shared" si="14"/>
        <v>0</v>
      </c>
      <c r="R35" s="16">
        <f t="shared" si="21"/>
        <v>0</v>
      </c>
      <c r="S35" s="16">
        <f t="shared" si="15"/>
        <v>0</v>
      </c>
      <c r="T35" s="16">
        <f t="shared" si="16"/>
        <v>0</v>
      </c>
      <c r="U35" s="16">
        <f t="shared" si="17"/>
        <v>0</v>
      </c>
      <c r="V35" s="16">
        <f t="shared" si="18"/>
        <v>0</v>
      </c>
      <c r="W35" s="16">
        <f t="shared" si="19"/>
        <v>0</v>
      </c>
    </row>
    <row r="36" spans="1:23" ht="12.75">
      <c r="A36" s="44"/>
      <c r="B36" s="44"/>
      <c r="C36" s="44"/>
      <c r="D36" s="44"/>
      <c r="E36" s="46"/>
      <c r="F36" s="47"/>
      <c r="G36" s="44"/>
      <c r="H36" s="20" t="str">
        <f t="shared" si="20"/>
        <v>INVALID YEAR</v>
      </c>
      <c r="K36" s="16">
        <f t="shared" si="8"/>
        <v>0</v>
      </c>
      <c r="L36" s="16">
        <f t="shared" si="9"/>
        <v>0</v>
      </c>
      <c r="M36" s="16">
        <f t="shared" si="10"/>
        <v>0</v>
      </c>
      <c r="N36" s="16">
        <f t="shared" si="11"/>
        <v>0</v>
      </c>
      <c r="O36" s="16">
        <f t="shared" si="12"/>
        <v>0</v>
      </c>
      <c r="P36" s="16">
        <f t="shared" si="13"/>
        <v>0</v>
      </c>
      <c r="Q36" s="16">
        <f t="shared" si="14"/>
        <v>0</v>
      </c>
      <c r="R36" s="16">
        <f t="shared" si="21"/>
        <v>0</v>
      </c>
      <c r="S36" s="16">
        <f t="shared" si="15"/>
        <v>0</v>
      </c>
      <c r="T36" s="16">
        <f t="shared" si="16"/>
        <v>0</v>
      </c>
      <c r="U36" s="16">
        <f t="shared" si="17"/>
        <v>0</v>
      </c>
      <c r="V36" s="16">
        <f t="shared" si="18"/>
        <v>0</v>
      </c>
      <c r="W36" s="16">
        <f t="shared" si="19"/>
        <v>0</v>
      </c>
    </row>
    <row r="37" spans="1:23" ht="12.75">
      <c r="A37" s="44"/>
      <c r="B37" s="44"/>
      <c r="C37" s="44"/>
      <c r="D37" s="44"/>
      <c r="E37" s="46"/>
      <c r="F37" s="47"/>
      <c r="G37" s="44"/>
      <c r="H37" s="20" t="str">
        <f t="shared" si="20"/>
        <v>INVALID YEAR</v>
      </c>
      <c r="K37" s="16">
        <f t="shared" si="8"/>
        <v>0</v>
      </c>
      <c r="L37" s="16">
        <f t="shared" si="9"/>
        <v>0</v>
      </c>
      <c r="M37" s="16">
        <f t="shared" si="10"/>
        <v>0</v>
      </c>
      <c r="N37" s="16">
        <f t="shared" si="11"/>
        <v>0</v>
      </c>
      <c r="O37" s="16">
        <f t="shared" si="12"/>
        <v>0</v>
      </c>
      <c r="P37" s="16">
        <f t="shared" si="13"/>
        <v>0</v>
      </c>
      <c r="Q37" s="16">
        <f t="shared" si="14"/>
        <v>0</v>
      </c>
      <c r="R37" s="16">
        <f t="shared" si="21"/>
        <v>0</v>
      </c>
      <c r="S37" s="16">
        <f t="shared" si="15"/>
        <v>0</v>
      </c>
      <c r="T37" s="16">
        <f t="shared" si="16"/>
        <v>0</v>
      </c>
      <c r="U37" s="16">
        <f t="shared" si="17"/>
        <v>0</v>
      </c>
      <c r="V37" s="16">
        <f t="shared" si="18"/>
        <v>0</v>
      </c>
      <c r="W37" s="16">
        <f t="shared" si="19"/>
        <v>0</v>
      </c>
    </row>
    <row r="38" spans="1:23" ht="12.75">
      <c r="A38" s="44"/>
      <c r="B38" s="44"/>
      <c r="C38" s="44"/>
      <c r="D38" s="44"/>
      <c r="E38" s="46"/>
      <c r="F38" s="47"/>
      <c r="G38" s="44"/>
      <c r="K38" s="16">
        <f t="shared" si="8"/>
        <v>0</v>
      </c>
      <c r="L38" s="16">
        <f t="shared" si="9"/>
        <v>0</v>
      </c>
      <c r="M38" s="16">
        <f t="shared" si="10"/>
        <v>0</v>
      </c>
      <c r="N38" s="16">
        <f t="shared" si="11"/>
        <v>0</v>
      </c>
      <c r="O38" s="16">
        <f t="shared" si="12"/>
        <v>0</v>
      </c>
      <c r="P38" s="16">
        <f t="shared" si="13"/>
        <v>0</v>
      </c>
      <c r="Q38" s="16">
        <f t="shared" si="14"/>
        <v>0</v>
      </c>
      <c r="R38" s="16">
        <f t="shared" si="21"/>
        <v>0</v>
      </c>
      <c r="S38" s="16">
        <f t="shared" si="15"/>
        <v>0</v>
      </c>
      <c r="T38" s="16">
        <f t="shared" si="16"/>
        <v>0</v>
      </c>
      <c r="U38" s="16">
        <f t="shared" si="17"/>
        <v>0</v>
      </c>
      <c r="V38" s="16">
        <f t="shared" si="18"/>
        <v>0</v>
      </c>
      <c r="W38" s="16">
        <f t="shared" si="19"/>
        <v>0</v>
      </c>
    </row>
    <row r="39" spans="1:23" ht="12.75">
      <c r="A39" s="44"/>
      <c r="B39" s="44"/>
      <c r="C39" s="44"/>
      <c r="D39" s="44"/>
      <c r="E39" s="46"/>
      <c r="F39" s="47"/>
      <c r="G39" s="44"/>
      <c r="K39" s="16">
        <f t="shared" si="8"/>
        <v>0</v>
      </c>
      <c r="L39" s="16">
        <f t="shared" si="9"/>
        <v>0</v>
      </c>
      <c r="M39" s="16">
        <f t="shared" si="10"/>
        <v>0</v>
      </c>
      <c r="N39" s="16">
        <f t="shared" si="11"/>
        <v>0</v>
      </c>
      <c r="O39" s="16">
        <f t="shared" si="12"/>
        <v>0</v>
      </c>
      <c r="P39" s="16">
        <f t="shared" si="13"/>
        <v>0</v>
      </c>
      <c r="Q39" s="16">
        <f t="shared" si="14"/>
        <v>0</v>
      </c>
      <c r="R39" s="16">
        <f t="shared" si="21"/>
        <v>0</v>
      </c>
      <c r="S39" s="16">
        <f t="shared" si="15"/>
        <v>0</v>
      </c>
      <c r="T39" s="16">
        <f t="shared" si="16"/>
        <v>0</v>
      </c>
      <c r="U39" s="16">
        <f t="shared" si="17"/>
        <v>0</v>
      </c>
      <c r="V39" s="16">
        <f t="shared" si="18"/>
        <v>0</v>
      </c>
      <c r="W39" s="16">
        <f t="shared" si="19"/>
        <v>0</v>
      </c>
    </row>
    <row r="40" spans="1:23" ht="12.75">
      <c r="A40" s="44"/>
      <c r="B40" s="44"/>
      <c r="C40" s="44"/>
      <c r="D40" s="44"/>
      <c r="E40" s="46"/>
      <c r="F40" s="47"/>
      <c r="G40" s="44"/>
      <c r="K40" s="16">
        <f t="shared" si="8"/>
        <v>0</v>
      </c>
      <c r="L40" s="16">
        <f t="shared" si="9"/>
        <v>0</v>
      </c>
      <c r="M40" s="16">
        <f t="shared" si="10"/>
        <v>0</v>
      </c>
      <c r="N40" s="16">
        <f t="shared" si="11"/>
        <v>0</v>
      </c>
      <c r="O40" s="16">
        <f t="shared" si="12"/>
        <v>0</v>
      </c>
      <c r="P40" s="16">
        <f t="shared" si="13"/>
        <v>0</v>
      </c>
      <c r="Q40" s="16">
        <f t="shared" si="14"/>
        <v>0</v>
      </c>
      <c r="R40" s="16">
        <f t="shared" si="21"/>
        <v>0</v>
      </c>
      <c r="S40" s="16">
        <f t="shared" si="15"/>
        <v>0</v>
      </c>
      <c r="T40" s="16">
        <f t="shared" si="16"/>
        <v>0</v>
      </c>
      <c r="U40" s="16">
        <f t="shared" si="17"/>
        <v>0</v>
      </c>
      <c r="V40" s="16">
        <f t="shared" si="18"/>
        <v>0</v>
      </c>
      <c r="W40" s="16">
        <f t="shared" si="19"/>
        <v>0</v>
      </c>
    </row>
    <row r="41" spans="1:25" ht="12.75">
      <c r="A41" s="44"/>
      <c r="B41" s="52"/>
      <c r="C41" s="48"/>
      <c r="D41" s="44"/>
      <c r="E41" s="46"/>
      <c r="F41" s="47"/>
      <c r="G41" s="44"/>
      <c r="K41" s="16">
        <f>SUM(K16:K40)</f>
        <v>4665</v>
      </c>
      <c r="L41" s="16">
        <f aca="true" t="shared" si="22" ref="L41:R41">SUM(L16:L40)</f>
        <v>5106</v>
      </c>
      <c r="M41" s="16">
        <f t="shared" si="22"/>
        <v>6730</v>
      </c>
      <c r="N41" s="16">
        <f t="shared" si="22"/>
        <v>0</v>
      </c>
      <c r="O41" s="16">
        <f t="shared" si="22"/>
        <v>0</v>
      </c>
      <c r="P41" s="16">
        <f t="shared" si="22"/>
        <v>0</v>
      </c>
      <c r="Q41" s="16">
        <f t="shared" si="22"/>
        <v>0</v>
      </c>
      <c r="R41" s="16">
        <f t="shared" si="22"/>
        <v>1518.75</v>
      </c>
      <c r="S41" s="16">
        <f>SUM(S16:S40)</f>
        <v>0</v>
      </c>
      <c r="T41" s="16">
        <f>SUM(T16:T40)</f>
        <v>0</v>
      </c>
      <c r="U41" s="16">
        <f>SUM(U16:U40)</f>
        <v>0</v>
      </c>
      <c r="V41" s="16">
        <f>SUM(V16:V40)</f>
        <v>0</v>
      </c>
      <c r="W41" s="16">
        <f>SUM(W16:W40)</f>
        <v>0</v>
      </c>
      <c r="X41" s="16"/>
      <c r="Y41" s="16"/>
    </row>
    <row r="42" spans="1:7" ht="12.75">
      <c r="A42" s="44"/>
      <c r="B42" s="44"/>
      <c r="C42" s="44"/>
      <c r="D42" s="44"/>
      <c r="E42" s="46"/>
      <c r="F42" s="44"/>
      <c r="G42" s="44"/>
    </row>
    <row r="43" spans="1:7" ht="12.75">
      <c r="A43" s="44"/>
      <c r="B43" s="44"/>
      <c r="C43" s="44"/>
      <c r="D43" s="44"/>
      <c r="E43" s="46"/>
      <c r="F43" s="44"/>
      <c r="G43" s="44"/>
    </row>
    <row r="44" spans="1:7" ht="12.75">
      <c r="A44" s="44"/>
      <c r="B44" s="44"/>
      <c r="C44" s="44"/>
      <c r="D44" s="44"/>
      <c r="E44" s="46"/>
      <c r="F44" s="44"/>
      <c r="G44" s="44"/>
    </row>
    <row r="45" spans="1:7" ht="12.75">
      <c r="A45" s="44"/>
      <c r="B45" s="44"/>
      <c r="C45" s="44"/>
      <c r="D45" s="44"/>
      <c r="E45" s="46"/>
      <c r="F45" s="44"/>
      <c r="G45" s="44"/>
    </row>
    <row r="46" spans="1:7" ht="12.75">
      <c r="A46" s="44"/>
      <c r="B46" s="44"/>
      <c r="C46" s="44"/>
      <c r="D46" s="44"/>
      <c r="E46" s="46"/>
      <c r="F46" s="44"/>
      <c r="G46" s="44"/>
    </row>
    <row r="47" spans="1:7" ht="12.75">
      <c r="A47" s="44"/>
      <c r="B47" s="44"/>
      <c r="C47" s="44"/>
      <c r="D47" s="44"/>
      <c r="E47" s="46"/>
      <c r="F47" s="44"/>
      <c r="G47" s="44"/>
    </row>
    <row r="48" spans="1:7" ht="12.75">
      <c r="A48" s="44"/>
      <c r="B48" s="44"/>
      <c r="C48" s="44"/>
      <c r="D48" s="44"/>
      <c r="E48" s="46"/>
      <c r="F48" s="44"/>
      <c r="G48" s="44"/>
    </row>
    <row r="49" spans="1:7" ht="12.75">
      <c r="A49" s="44"/>
      <c r="B49" s="44"/>
      <c r="C49" s="44"/>
      <c r="D49" s="44"/>
      <c r="E49" s="46"/>
      <c r="F49" s="44"/>
      <c r="G49" s="44"/>
    </row>
    <row r="50" spans="1:7" ht="12.75">
      <c r="A50" s="6"/>
      <c r="B50" s="6"/>
      <c r="C50" s="6"/>
      <c r="D50" s="6"/>
      <c r="E50" s="43"/>
      <c r="F50" s="6"/>
      <c r="G50" s="6"/>
    </row>
    <row r="51" spans="1:7" ht="12.75">
      <c r="A51" s="6"/>
      <c r="B51" s="6"/>
      <c r="C51" s="6"/>
      <c r="D51" s="6"/>
      <c r="E51" s="43"/>
      <c r="F51" s="6"/>
      <c r="G51" s="6"/>
    </row>
    <row r="52" spans="1:7" ht="12.75">
      <c r="A52" s="6"/>
      <c r="B52" s="6"/>
      <c r="C52" s="6"/>
      <c r="D52" s="6"/>
      <c r="E52" s="43"/>
      <c r="F52" s="6"/>
      <c r="G52" s="6"/>
    </row>
    <row r="53" spans="1:7" ht="12.75">
      <c r="A53" s="6"/>
      <c r="B53" s="6"/>
      <c r="C53" s="6"/>
      <c r="D53" s="6"/>
      <c r="E53" s="43"/>
      <c r="F53" s="6"/>
      <c r="G53" s="6"/>
    </row>
    <row r="54" spans="1:7" ht="12.75">
      <c r="A54" s="6"/>
      <c r="B54" s="6"/>
      <c r="C54" s="6"/>
      <c r="D54" s="6"/>
      <c r="E54" s="43"/>
      <c r="F54" s="6"/>
      <c r="G54" s="6"/>
    </row>
    <row r="55" spans="1:7" ht="12.75">
      <c r="A55" s="6"/>
      <c r="B55" s="6"/>
      <c r="C55" s="6"/>
      <c r="D55" s="6"/>
      <c r="E55" s="43"/>
      <c r="F55" s="6"/>
      <c r="G55" s="6"/>
    </row>
    <row r="56" spans="1:7" ht="12.75">
      <c r="A56" s="6"/>
      <c r="B56" s="6"/>
      <c r="C56" s="6"/>
      <c r="D56" s="6"/>
      <c r="E56" s="43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</sheetData>
  <sheetProtection/>
  <printOptions/>
  <pageMargins left="0.75" right="0.75" top="1" bottom="1" header="0.5" footer="0.5"/>
  <pageSetup fitToHeight="1" fitToWidth="1" orientation="landscape" scale="76" r:id="rId1"/>
  <headerFooter alignWithMargins="0">
    <oddFooter>&amp;L&amp;T&amp;D&amp;C&amp;"Arial,Bold"Prepared by 88kanaka any suggestions, please email 88kanaka@inbox.com&amp;RPage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8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2" max="2" width="11.421875" style="0" customWidth="1"/>
    <col min="3" max="3" width="13.28125" style="0" customWidth="1"/>
    <col min="4" max="4" width="13.7109375" style="0" customWidth="1"/>
    <col min="5" max="5" width="14.140625" style="0" customWidth="1"/>
    <col min="6" max="6" width="13.28125" style="0" customWidth="1"/>
    <col min="7" max="24" width="9.57421875" style="0" customWidth="1"/>
    <col min="25" max="29" width="15.7109375" style="0" customWidth="1"/>
    <col min="30" max="30" width="16.57421875" style="0" customWidth="1"/>
    <col min="32" max="54" width="15.7109375" style="0" customWidth="1"/>
  </cols>
  <sheetData>
    <row r="1" spans="1:45" ht="79.5" customHeight="1">
      <c r="A1" s="57"/>
      <c r="B1" s="3" t="s">
        <v>0</v>
      </c>
      <c r="C1" s="3" t="s">
        <v>39</v>
      </c>
      <c r="D1" s="3" t="s">
        <v>1</v>
      </c>
      <c r="E1" s="3" t="s">
        <v>2</v>
      </c>
      <c r="F1" s="3" t="s">
        <v>3</v>
      </c>
      <c r="G1" s="16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3"/>
      <c r="AP1" s="3"/>
      <c r="AQ1" s="3"/>
      <c r="AR1" s="3"/>
      <c r="AS1" s="3"/>
    </row>
    <row r="2" spans="2:40" ht="12.75" customHeight="1">
      <c r="B2" s="1"/>
      <c r="C2" s="1"/>
      <c r="D2" s="17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43" ht="12.75">
      <c r="A3" s="7"/>
      <c r="B3" s="53">
        <v>0.01</v>
      </c>
      <c r="C3" s="54">
        <v>2</v>
      </c>
      <c r="D3" s="36">
        <v>1000</v>
      </c>
      <c r="E3" s="26">
        <f aca="true" t="shared" si="0" ref="E3:E23">+F3-D3</f>
        <v>20.100000000000023</v>
      </c>
      <c r="F3" s="19">
        <f>D3*(1+B3)^C3</f>
        <v>1020.1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16"/>
      <c r="AP3" s="16"/>
      <c r="AQ3" s="16"/>
    </row>
    <row r="4" spans="1:43" ht="12.75">
      <c r="A4" s="8"/>
      <c r="B4" s="55">
        <v>0.0135</v>
      </c>
      <c r="C4" s="56">
        <v>1</v>
      </c>
      <c r="D4" s="39">
        <v>5000</v>
      </c>
      <c r="E4" s="35">
        <f t="shared" si="0"/>
        <v>67.5</v>
      </c>
      <c r="F4" s="20">
        <f aca="true" t="shared" si="1" ref="F4:F23">D4*(1+B4)^C4</f>
        <v>5067.5</v>
      </c>
      <c r="G4" s="34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16"/>
      <c r="AP4" s="16"/>
      <c r="AQ4" s="16"/>
    </row>
    <row r="5" spans="1:43" ht="12.75">
      <c r="A5" s="7"/>
      <c r="B5" s="53">
        <v>0.01</v>
      </c>
      <c r="C5" s="54">
        <v>1</v>
      </c>
      <c r="D5" s="36">
        <v>1000</v>
      </c>
      <c r="E5" s="26">
        <f t="shared" si="0"/>
        <v>10</v>
      </c>
      <c r="F5" s="19">
        <f t="shared" si="1"/>
        <v>1010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16"/>
      <c r="AP5" s="16"/>
      <c r="AQ5" s="16"/>
    </row>
    <row r="6" spans="1:43" ht="12.75">
      <c r="A6" s="9"/>
      <c r="B6" s="55">
        <v>0.036</v>
      </c>
      <c r="C6" s="56">
        <v>5</v>
      </c>
      <c r="D6" s="39">
        <v>1000</v>
      </c>
      <c r="E6" s="35">
        <f t="shared" si="0"/>
        <v>193.43501854617625</v>
      </c>
      <c r="F6" s="20">
        <f t="shared" si="1"/>
        <v>1193.4350185461763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16"/>
      <c r="AP6" s="16"/>
      <c r="AQ6" s="16"/>
    </row>
    <row r="7" spans="1:43" ht="12.75">
      <c r="A7" s="10"/>
      <c r="B7" s="53">
        <v>0.036</v>
      </c>
      <c r="C7" s="54">
        <v>1</v>
      </c>
      <c r="D7" s="36">
        <v>1000</v>
      </c>
      <c r="E7" s="26">
        <f t="shared" si="0"/>
        <v>36</v>
      </c>
      <c r="F7" s="19">
        <f t="shared" si="1"/>
        <v>1036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16"/>
      <c r="AP7" s="16"/>
      <c r="AQ7" s="16"/>
    </row>
    <row r="8" spans="1:43" ht="12.75">
      <c r="A8" s="9"/>
      <c r="B8" s="55">
        <v>0.036</v>
      </c>
      <c r="C8" s="56">
        <v>1</v>
      </c>
      <c r="D8" s="39">
        <v>1000</v>
      </c>
      <c r="E8" s="35">
        <f t="shared" si="0"/>
        <v>36</v>
      </c>
      <c r="F8" s="20">
        <f t="shared" si="1"/>
        <v>1036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16"/>
      <c r="AP8" s="16"/>
      <c r="AQ8" s="16"/>
    </row>
    <row r="9" spans="1:43" ht="12.75">
      <c r="A9" s="7"/>
      <c r="B9" s="53">
        <v>0.036</v>
      </c>
      <c r="C9" s="54">
        <v>1</v>
      </c>
      <c r="D9" s="36">
        <v>1000</v>
      </c>
      <c r="E9" s="26">
        <f t="shared" si="0"/>
        <v>36</v>
      </c>
      <c r="F9" s="19">
        <f t="shared" si="1"/>
        <v>1036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16"/>
      <c r="AP9" s="16"/>
      <c r="AQ9" s="16"/>
    </row>
    <row r="10" spans="1:43" ht="12.75">
      <c r="A10" s="2"/>
      <c r="B10" s="55">
        <v>0.036</v>
      </c>
      <c r="C10" s="56">
        <v>1</v>
      </c>
      <c r="D10" s="39">
        <v>1000</v>
      </c>
      <c r="E10" s="35">
        <f t="shared" si="0"/>
        <v>36</v>
      </c>
      <c r="F10" s="20">
        <f t="shared" si="1"/>
        <v>1036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16"/>
      <c r="AP10" s="16"/>
      <c r="AQ10" s="16"/>
    </row>
    <row r="11" spans="1:43" ht="12.75">
      <c r="A11" s="7"/>
      <c r="B11" s="53">
        <v>0.036</v>
      </c>
      <c r="C11" s="54">
        <v>1</v>
      </c>
      <c r="D11" s="36">
        <v>1000</v>
      </c>
      <c r="E11" s="26">
        <f t="shared" si="0"/>
        <v>36</v>
      </c>
      <c r="F11" s="19">
        <f t="shared" si="1"/>
        <v>1036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16"/>
      <c r="AP11" s="16"/>
      <c r="AQ11" s="16"/>
    </row>
    <row r="12" spans="1:43" ht="12.75">
      <c r="A12" s="8"/>
      <c r="B12" s="55">
        <v>0.036</v>
      </c>
      <c r="C12" s="56">
        <v>1</v>
      </c>
      <c r="D12" s="39">
        <v>1000</v>
      </c>
      <c r="E12" s="35">
        <f t="shared" si="0"/>
        <v>36</v>
      </c>
      <c r="F12" s="20">
        <f t="shared" si="1"/>
        <v>1036</v>
      </c>
      <c r="G12" s="34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16"/>
      <c r="AP12" s="16"/>
      <c r="AQ12" s="16"/>
    </row>
    <row r="13" spans="1:43" ht="12.75">
      <c r="A13" s="7"/>
      <c r="B13" s="53">
        <v>0.036</v>
      </c>
      <c r="C13" s="54">
        <v>1</v>
      </c>
      <c r="D13" s="36">
        <v>1000</v>
      </c>
      <c r="E13" s="26">
        <f t="shared" si="0"/>
        <v>36</v>
      </c>
      <c r="F13" s="19">
        <f t="shared" si="1"/>
        <v>1036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16"/>
      <c r="AP13" s="16"/>
      <c r="AQ13" s="16"/>
    </row>
    <row r="14" spans="1:43" ht="12.75">
      <c r="A14" s="8"/>
      <c r="B14" s="55">
        <v>0.036</v>
      </c>
      <c r="C14" s="56">
        <v>1</v>
      </c>
      <c r="D14" s="39">
        <v>1000</v>
      </c>
      <c r="E14" s="35">
        <f t="shared" si="0"/>
        <v>36</v>
      </c>
      <c r="F14" s="20">
        <f t="shared" si="1"/>
        <v>1036</v>
      </c>
      <c r="G14" s="34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16"/>
      <c r="AP14" s="16"/>
      <c r="AQ14" s="16"/>
    </row>
    <row r="15" spans="1:43" ht="12.75">
      <c r="A15" s="7"/>
      <c r="B15" s="53">
        <v>0.036</v>
      </c>
      <c r="C15" s="54">
        <v>1</v>
      </c>
      <c r="D15" s="36">
        <v>1000</v>
      </c>
      <c r="E15" s="26">
        <f t="shared" si="0"/>
        <v>36</v>
      </c>
      <c r="F15" s="19">
        <f t="shared" si="1"/>
        <v>1036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16"/>
      <c r="AP15" s="16"/>
      <c r="AQ15" s="16"/>
    </row>
    <row r="16" spans="1:43" ht="12.75">
      <c r="A16" s="8"/>
      <c r="B16" s="55">
        <v>0.036</v>
      </c>
      <c r="C16" s="56">
        <v>1</v>
      </c>
      <c r="D16" s="39">
        <v>1000</v>
      </c>
      <c r="E16" s="35">
        <f t="shared" si="0"/>
        <v>36</v>
      </c>
      <c r="F16" s="20">
        <f t="shared" si="1"/>
        <v>1036</v>
      </c>
      <c r="G16" s="34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16"/>
      <c r="AP16" s="16"/>
      <c r="AQ16" s="16"/>
    </row>
    <row r="17" spans="1:43" ht="12.75">
      <c r="A17" s="7"/>
      <c r="B17" s="53">
        <v>0.036</v>
      </c>
      <c r="C17" s="54">
        <v>1</v>
      </c>
      <c r="D17" s="36">
        <v>1000</v>
      </c>
      <c r="E17" s="26">
        <f t="shared" si="0"/>
        <v>36</v>
      </c>
      <c r="F17" s="19">
        <f t="shared" si="1"/>
        <v>1036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16"/>
      <c r="AP17" s="16"/>
      <c r="AQ17" s="16"/>
    </row>
    <row r="18" spans="1:43" ht="12.75">
      <c r="A18" s="8"/>
      <c r="B18" s="55">
        <v>0.036</v>
      </c>
      <c r="C18" s="56">
        <v>1</v>
      </c>
      <c r="D18" s="39">
        <v>1000</v>
      </c>
      <c r="E18" s="35">
        <f t="shared" si="0"/>
        <v>36</v>
      </c>
      <c r="F18" s="20">
        <f t="shared" si="1"/>
        <v>1036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16"/>
      <c r="AP18" s="16"/>
      <c r="AQ18" s="16"/>
    </row>
    <row r="19" spans="1:43" ht="12.75">
      <c r="A19" s="7"/>
      <c r="B19" s="53">
        <v>0.036</v>
      </c>
      <c r="C19" s="54">
        <v>1</v>
      </c>
      <c r="D19" s="36">
        <v>1000</v>
      </c>
      <c r="E19" s="26">
        <f t="shared" si="0"/>
        <v>36</v>
      </c>
      <c r="F19" s="19">
        <f t="shared" si="1"/>
        <v>1036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16"/>
      <c r="AP19" s="16"/>
      <c r="AQ19" s="16"/>
    </row>
    <row r="20" spans="1:43" ht="12.75">
      <c r="A20" s="9"/>
      <c r="B20" s="55">
        <v>0.036</v>
      </c>
      <c r="C20" s="56">
        <v>1</v>
      </c>
      <c r="D20" s="39">
        <v>1000</v>
      </c>
      <c r="E20" s="35">
        <f t="shared" si="0"/>
        <v>36</v>
      </c>
      <c r="F20" s="20">
        <f t="shared" si="1"/>
        <v>1036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16"/>
      <c r="AP20" s="16"/>
      <c r="AQ20" s="16"/>
    </row>
    <row r="21" spans="1:43" ht="12.75">
      <c r="A21" s="10"/>
      <c r="B21" s="53">
        <v>0.036</v>
      </c>
      <c r="C21" s="54">
        <v>1</v>
      </c>
      <c r="D21" s="36">
        <v>1000</v>
      </c>
      <c r="E21" s="26">
        <f t="shared" si="0"/>
        <v>36</v>
      </c>
      <c r="F21" s="19">
        <f t="shared" si="1"/>
        <v>1036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16"/>
      <c r="AP21" s="16"/>
      <c r="AQ21" s="16"/>
    </row>
    <row r="22" spans="1:43" ht="12.75">
      <c r="A22" s="2"/>
      <c r="B22" s="55">
        <v>0.036</v>
      </c>
      <c r="C22" s="56">
        <v>1</v>
      </c>
      <c r="D22" s="39">
        <v>1000</v>
      </c>
      <c r="E22" s="35">
        <f t="shared" si="0"/>
        <v>36</v>
      </c>
      <c r="F22" s="20">
        <f t="shared" si="1"/>
        <v>1036</v>
      </c>
      <c r="G22" s="34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16"/>
      <c r="AP22" s="16"/>
      <c r="AQ22" s="16"/>
    </row>
    <row r="23" spans="1:43" ht="12.75">
      <c r="A23" s="7"/>
      <c r="B23" s="53">
        <v>0.036</v>
      </c>
      <c r="C23" s="54">
        <v>1</v>
      </c>
      <c r="D23" s="36">
        <v>1000</v>
      </c>
      <c r="E23" s="26">
        <f t="shared" si="0"/>
        <v>36</v>
      </c>
      <c r="F23" s="19">
        <f t="shared" si="1"/>
        <v>1036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16"/>
      <c r="AP23" s="16"/>
      <c r="AQ23" s="16"/>
    </row>
    <row r="24" spans="1:43" ht="12.75">
      <c r="A24" s="21"/>
      <c r="B24" s="37"/>
      <c r="C24" s="38"/>
      <c r="D24" s="39"/>
      <c r="E24" s="20"/>
      <c r="F24" s="2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16"/>
      <c r="AP24" s="16"/>
      <c r="AQ24" s="16"/>
    </row>
    <row r="25" spans="1:43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16"/>
      <c r="AP25" s="16"/>
      <c r="AQ25" s="16"/>
    </row>
    <row r="26" spans="1:43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16"/>
      <c r="AP26" s="16"/>
      <c r="AQ26" s="16"/>
    </row>
    <row r="27" spans="1:43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16"/>
      <c r="AP27" s="16"/>
      <c r="AQ27" s="16"/>
    </row>
    <row r="28" spans="1:43" ht="12.75">
      <c r="A28" s="21"/>
      <c r="B28" s="21"/>
      <c r="C28" s="21"/>
      <c r="D28" s="21"/>
      <c r="E28" s="28"/>
      <c r="F28" s="27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16"/>
      <c r="AP28" s="16"/>
      <c r="AQ28" s="16"/>
    </row>
    <row r="29" spans="1:43" ht="12.75">
      <c r="A29" s="21"/>
      <c r="B29" s="21"/>
      <c r="C29" s="21"/>
      <c r="D29" s="21"/>
      <c r="E29" s="28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16"/>
      <c r="AP29" s="16"/>
      <c r="AQ29" s="16"/>
    </row>
    <row r="30" spans="1:43" ht="12.75">
      <c r="A30" s="21"/>
      <c r="B30" s="21"/>
      <c r="C30" s="21"/>
      <c r="D30" s="21"/>
      <c r="E30" s="29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16"/>
      <c r="AP30" s="16"/>
      <c r="AQ30" s="16"/>
    </row>
    <row r="31" spans="1:43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16"/>
      <c r="AP31" s="16"/>
      <c r="AQ31" s="16"/>
    </row>
    <row r="32" spans="1:43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16"/>
      <c r="AP32" s="16"/>
      <c r="AQ32" s="16"/>
    </row>
    <row r="33" spans="1:43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2"/>
      <c r="AB33" s="22"/>
      <c r="AC33" s="22"/>
      <c r="AD33" s="4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</row>
    <row r="34" spans="1:43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2"/>
      <c r="AB34" s="22"/>
      <c r="AC34" s="22"/>
      <c r="AD34" s="4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</row>
    <row r="35" spans="1:43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2"/>
      <c r="AB35" s="22"/>
      <c r="AC35" s="22"/>
      <c r="AD35" s="4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</row>
    <row r="36" spans="1:43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2"/>
      <c r="AB36" s="22"/>
      <c r="AC36" s="22"/>
      <c r="AD36" s="4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</row>
    <row r="37" spans="1:43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2"/>
      <c r="AB37" s="22"/>
      <c r="AC37" s="22"/>
      <c r="AD37" s="4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</row>
    <row r="38" spans="1:43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2"/>
      <c r="AB38" s="22"/>
      <c r="AC38" s="22"/>
      <c r="AD38" s="4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3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2"/>
      <c r="AB39" s="22"/>
      <c r="AC39" s="22"/>
      <c r="AD39" s="4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1:43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2"/>
      <c r="AB40" s="22"/>
      <c r="AC40" s="22"/>
      <c r="AD40" s="4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</row>
    <row r="41" spans="1:43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2"/>
      <c r="AB41" s="22"/>
      <c r="AC41" s="22"/>
      <c r="AD41" s="4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</row>
    <row r="42" spans="1:43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2"/>
      <c r="AB42" s="22"/>
      <c r="AC42" s="22"/>
      <c r="AD42" s="4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</row>
    <row r="43" spans="1:43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2"/>
      <c r="AB43" s="22"/>
      <c r="AC43" s="22"/>
      <c r="AD43" s="4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</row>
    <row r="44" spans="1:43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2"/>
      <c r="AB44" s="22"/>
      <c r="AC44" s="22"/>
      <c r="AD44" s="4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</row>
    <row r="45" spans="1:43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2"/>
      <c r="AB45" s="22"/>
      <c r="AC45" s="22"/>
      <c r="AD45" s="4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</row>
    <row r="46" spans="1:43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2"/>
      <c r="AB46" s="22"/>
      <c r="AC46" s="22"/>
      <c r="AD46" s="4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</row>
    <row r="47" spans="1:43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2"/>
      <c r="AB47" s="22"/>
      <c r="AC47" s="22"/>
      <c r="AD47" s="4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</row>
    <row r="48" spans="1:43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2"/>
      <c r="AB48" s="22"/>
      <c r="AC48" s="22"/>
      <c r="AD48" s="4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</row>
    <row r="49" spans="1:43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2"/>
      <c r="AB49" s="22"/>
      <c r="AC49" s="22"/>
      <c r="AD49" s="4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</row>
    <row r="50" spans="1:43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2"/>
      <c r="AB50" s="22"/>
      <c r="AC50" s="22"/>
      <c r="AD50" s="4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</row>
    <row r="51" spans="1:43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2"/>
      <c r="AB51" s="22"/>
      <c r="AC51" s="22"/>
      <c r="AD51" s="4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</row>
    <row r="52" spans="1:43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2"/>
      <c r="AB52" s="22"/>
      <c r="AC52" s="22"/>
      <c r="AD52" s="4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</row>
    <row r="53" spans="1:43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2"/>
      <c r="AB53" s="22"/>
      <c r="AC53" s="22"/>
      <c r="AD53" s="4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</row>
    <row r="54" spans="1:43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2"/>
      <c r="AB54" s="22"/>
      <c r="AC54" s="22"/>
      <c r="AD54" s="4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</row>
    <row r="55" spans="1:43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2"/>
      <c r="AB55" s="22"/>
      <c r="AC55" s="22"/>
      <c r="AD55" s="4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1:43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2"/>
      <c r="AB56" s="22"/>
      <c r="AC56" s="22"/>
      <c r="AD56" s="4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:43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2"/>
      <c r="AB57" s="22"/>
      <c r="AC57" s="22"/>
      <c r="AD57" s="4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43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2"/>
      <c r="AB58" s="22"/>
      <c r="AC58" s="22"/>
      <c r="AD58" s="4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1:43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2"/>
      <c r="AB59" s="22"/>
      <c r="AC59" s="22"/>
      <c r="AD59" s="4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</row>
    <row r="60" spans="1:43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2"/>
      <c r="AB60" s="22"/>
      <c r="AC60" s="22"/>
      <c r="AD60" s="4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</row>
    <row r="61" spans="1:43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2"/>
      <c r="AB61" s="22"/>
      <c r="AC61" s="22"/>
      <c r="AD61" s="4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</row>
    <row r="62" spans="1:43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2"/>
      <c r="AB62" s="22"/>
      <c r="AC62" s="22"/>
      <c r="AD62" s="4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</row>
    <row r="63" spans="1:43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2"/>
      <c r="AB63" s="22"/>
      <c r="AC63" s="22"/>
      <c r="AD63" s="4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</row>
    <row r="64" spans="1:43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2"/>
      <c r="AB64" s="22"/>
      <c r="AC64" s="22"/>
      <c r="AD64" s="4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</row>
    <row r="65" spans="1:43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2"/>
      <c r="AB65" s="22"/>
      <c r="AC65" s="22"/>
      <c r="AD65" s="4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</row>
    <row r="66" spans="1:43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2"/>
      <c r="AB66" s="22"/>
      <c r="AC66" s="22"/>
      <c r="AD66" s="4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</row>
    <row r="67" spans="1:43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2"/>
      <c r="AB67" s="22"/>
      <c r="AC67" s="22"/>
      <c r="AD67" s="4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</row>
    <row r="68" spans="1:43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2"/>
      <c r="AB68" s="22"/>
      <c r="AC68" s="22"/>
      <c r="AD68" s="4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</row>
    <row r="69" spans="1:43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2"/>
      <c r="AB69" s="22"/>
      <c r="AC69" s="22"/>
      <c r="AD69" s="4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</row>
    <row r="70" spans="1:43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2"/>
      <c r="AB70" s="22"/>
      <c r="AC70" s="22"/>
      <c r="AD70" s="4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</row>
    <row r="71" spans="1:4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2"/>
      <c r="AB71" s="22"/>
      <c r="AC71" s="22"/>
      <c r="AD71" s="4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</row>
    <row r="72" spans="1:43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2"/>
      <c r="AB72" s="22"/>
      <c r="AC72" s="22"/>
      <c r="AD72" s="4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</row>
    <row r="73" spans="1:43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2"/>
      <c r="AB73" s="22"/>
      <c r="AC73" s="22"/>
      <c r="AD73" s="4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</row>
    <row r="74" spans="1:43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2"/>
      <c r="AB74" s="22"/>
      <c r="AC74" s="22"/>
      <c r="AD74" s="4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</row>
    <row r="75" spans="1:43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2"/>
      <c r="AB75" s="22"/>
      <c r="AC75" s="22"/>
      <c r="AD75" s="4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</row>
    <row r="76" spans="1:43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2"/>
      <c r="AB76" s="22"/>
      <c r="AC76" s="22"/>
      <c r="AD76" s="4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</row>
    <row r="77" spans="1:43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2"/>
      <c r="AB77" s="22"/>
      <c r="AC77" s="22"/>
      <c r="AD77" s="4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</row>
    <row r="78" spans="1:43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2"/>
      <c r="AB78" s="22"/>
      <c r="AC78" s="22"/>
      <c r="AD78" s="4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</row>
    <row r="79" spans="1:43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2"/>
      <c r="AB79" s="22"/>
      <c r="AC79" s="22"/>
      <c r="AD79" s="4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</row>
    <row r="80" spans="1:43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2"/>
      <c r="AB80" s="22"/>
      <c r="AC80" s="22"/>
      <c r="AD80" s="4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</row>
    <row r="81" spans="1:43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2"/>
      <c r="AB81" s="22"/>
      <c r="AC81" s="22"/>
      <c r="AD81" s="4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</row>
    <row r="82" spans="1:43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2"/>
      <c r="AB82" s="22"/>
      <c r="AC82" s="22"/>
      <c r="AD82" s="4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</row>
    <row r="83" spans="1:43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2"/>
      <c r="AB83" s="22"/>
      <c r="AC83" s="22"/>
      <c r="AD83" s="4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</row>
    <row r="84" spans="1:43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2"/>
      <c r="AB84" s="22"/>
      <c r="AC84" s="22"/>
      <c r="AD84" s="4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</row>
    <row r="85" spans="1:43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2"/>
      <c r="AB85" s="22"/>
      <c r="AC85" s="22"/>
      <c r="AD85" s="4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</row>
    <row r="86" spans="1:43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2"/>
      <c r="AB86" s="22"/>
      <c r="AC86" s="22"/>
      <c r="AD86" s="4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</row>
    <row r="87" spans="1:43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2"/>
      <c r="AB87" s="22"/>
      <c r="AC87" s="22"/>
      <c r="AD87" s="4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</row>
    <row r="88" spans="1:43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2"/>
      <c r="AB88" s="22"/>
      <c r="AC88" s="22"/>
      <c r="AD88" s="4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</row>
    <row r="89" spans="1:43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2"/>
      <c r="AB89" s="22"/>
      <c r="AC89" s="22"/>
      <c r="AD89" s="4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</row>
    <row r="90" spans="1:43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2"/>
      <c r="AB90" s="22"/>
      <c r="AC90" s="22"/>
      <c r="AD90" s="4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</row>
    <row r="91" spans="1:43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2"/>
      <c r="AB91" s="22"/>
      <c r="AC91" s="22"/>
      <c r="AD91" s="4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</row>
    <row r="92" spans="1:43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2"/>
      <c r="AB92" s="22"/>
      <c r="AC92" s="22"/>
      <c r="AD92" s="4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</row>
    <row r="93" spans="1:43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2"/>
      <c r="AB93" s="22"/>
      <c r="AC93" s="22"/>
      <c r="AD93" s="4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</row>
    <row r="94" spans="1:43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2"/>
      <c r="AB94" s="22"/>
      <c r="AC94" s="22"/>
      <c r="AD94" s="4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</row>
    <row r="95" spans="1:43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2"/>
      <c r="AB95" s="22"/>
      <c r="AC95" s="22"/>
      <c r="AD95" s="4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</row>
    <row r="96" spans="1:43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2"/>
      <c r="AB96" s="22"/>
      <c r="AC96" s="22"/>
      <c r="AD96" s="4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</row>
    <row r="97" spans="1:43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2"/>
      <c r="AB97" s="22"/>
      <c r="AC97" s="22"/>
      <c r="AD97" s="4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</row>
    <row r="98" spans="1:43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2"/>
      <c r="AB98" s="22"/>
      <c r="AC98" s="22"/>
      <c r="AD98" s="4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</row>
    <row r="99" spans="1:43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2"/>
      <c r="AB99" s="22"/>
      <c r="AC99" s="22"/>
      <c r="AD99" s="4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</row>
    <row r="100" spans="1:43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2"/>
      <c r="AB100" s="22"/>
      <c r="AC100" s="22"/>
      <c r="AD100" s="4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</row>
    <row r="101" spans="1:43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2"/>
      <c r="AB101" s="22"/>
      <c r="AC101" s="22"/>
      <c r="AD101" s="4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</row>
    <row r="102" spans="1:43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2"/>
      <c r="AB102" s="22"/>
      <c r="AC102" s="22"/>
      <c r="AD102" s="4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</row>
    <row r="103" spans="1:43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2"/>
      <c r="AB103" s="22"/>
      <c r="AC103" s="22"/>
      <c r="AD103" s="4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</row>
    <row r="104" spans="1:43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2"/>
      <c r="AB104" s="22"/>
      <c r="AC104" s="22"/>
      <c r="AD104" s="4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</row>
    <row r="105" spans="1:43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2"/>
      <c r="AB105" s="22"/>
      <c r="AC105" s="22"/>
      <c r="AD105" s="4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</row>
    <row r="106" spans="1:43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2"/>
      <c r="AB106" s="22"/>
      <c r="AC106" s="22"/>
      <c r="AD106" s="4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</row>
    <row r="107" spans="1:43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2"/>
      <c r="AB107" s="22"/>
      <c r="AC107" s="22"/>
      <c r="AD107" s="4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</row>
    <row r="108" spans="1:43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2"/>
      <c r="AB108" s="22"/>
      <c r="AC108" s="22"/>
      <c r="AD108" s="4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</row>
    <row r="109" spans="1:43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2"/>
      <c r="AB109" s="22"/>
      <c r="AC109" s="22"/>
      <c r="AD109" s="4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</row>
    <row r="110" spans="1:43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2"/>
      <c r="AB110" s="22"/>
      <c r="AC110" s="22"/>
      <c r="AD110" s="4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</row>
    <row r="111" spans="1:43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2"/>
      <c r="AB111" s="22"/>
      <c r="AC111" s="22"/>
      <c r="AD111" s="4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</row>
    <row r="112" spans="1:43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2"/>
      <c r="AB112" s="22"/>
      <c r="AC112" s="22"/>
      <c r="AD112" s="4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</row>
    <row r="113" spans="1:43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2"/>
      <c r="AB113" s="22"/>
      <c r="AC113" s="22"/>
      <c r="AD113" s="4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</row>
    <row r="114" spans="1:43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2"/>
      <c r="AB114" s="22"/>
      <c r="AC114" s="22"/>
      <c r="AD114" s="4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</row>
    <row r="115" spans="1:43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2"/>
      <c r="AB115" s="22"/>
      <c r="AC115" s="22"/>
      <c r="AD115" s="4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</row>
    <row r="116" spans="1:43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2"/>
      <c r="AB116" s="22"/>
      <c r="AC116" s="22"/>
      <c r="AD116" s="4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</row>
    <row r="117" spans="1:43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2"/>
      <c r="AB117" s="22"/>
      <c r="AC117" s="22"/>
      <c r="AD117" s="4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</row>
    <row r="118" spans="1:43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2"/>
      <c r="AB118" s="22"/>
      <c r="AC118" s="22"/>
      <c r="AD118" s="4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</row>
    <row r="119" spans="1:43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2"/>
      <c r="AB119" s="22"/>
      <c r="AC119" s="22"/>
      <c r="AD119" s="4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</row>
    <row r="120" spans="1:43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2"/>
      <c r="AB120" s="22"/>
      <c r="AC120" s="22"/>
      <c r="AD120" s="4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</row>
    <row r="121" spans="1:43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2"/>
      <c r="AB121" s="22"/>
      <c r="AC121" s="22"/>
      <c r="AD121" s="4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</row>
    <row r="122" spans="1:43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2"/>
      <c r="AB122" s="22"/>
      <c r="AC122" s="22"/>
      <c r="AD122" s="4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</row>
    <row r="123" spans="1:43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2"/>
      <c r="AB123" s="22"/>
      <c r="AC123" s="22"/>
      <c r="AD123" s="4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</row>
    <row r="124" spans="1:43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2"/>
      <c r="AB124" s="22"/>
      <c r="AC124" s="22"/>
      <c r="AD124" s="4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</row>
    <row r="125" spans="1:43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2"/>
      <c r="AB125" s="22"/>
      <c r="AC125" s="22"/>
      <c r="AD125" s="4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</row>
    <row r="126" spans="1:43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2"/>
      <c r="AB126" s="22"/>
      <c r="AC126" s="22"/>
      <c r="AD126" s="4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</row>
    <row r="127" spans="1:43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2"/>
      <c r="AB127" s="22"/>
      <c r="AC127" s="22"/>
      <c r="AD127" s="4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</row>
    <row r="128" spans="1:43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2"/>
      <c r="AB128" s="22"/>
      <c r="AC128" s="22"/>
      <c r="AD128" s="4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</row>
    <row r="129" spans="1:43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2"/>
      <c r="AB129" s="22"/>
      <c r="AC129" s="22"/>
      <c r="AD129" s="4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</row>
    <row r="130" spans="1:43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2"/>
      <c r="AB130" s="22"/>
      <c r="AC130" s="22"/>
      <c r="AD130" s="4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</row>
    <row r="131" spans="1:43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2"/>
      <c r="AB131" s="22"/>
      <c r="AC131" s="22"/>
      <c r="AD131" s="4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</row>
    <row r="132" spans="1:43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2"/>
      <c r="AB132" s="22"/>
      <c r="AC132" s="22"/>
      <c r="AD132" s="4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</row>
    <row r="133" spans="1:43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2"/>
      <c r="AB133" s="22"/>
      <c r="AC133" s="22"/>
      <c r="AD133" s="4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</row>
    <row r="134" spans="1:43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2"/>
      <c r="AB134" s="22"/>
      <c r="AC134" s="22"/>
      <c r="AD134" s="4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</row>
    <row r="135" spans="1:43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2"/>
      <c r="AB135" s="22"/>
      <c r="AC135" s="22"/>
      <c r="AD135" s="4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</row>
    <row r="136" spans="1:43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2"/>
      <c r="AB136" s="22"/>
      <c r="AC136" s="22"/>
      <c r="AD136" s="4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</row>
    <row r="137" spans="1:43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2"/>
      <c r="AB137" s="22"/>
      <c r="AC137" s="22"/>
      <c r="AD137" s="4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</row>
    <row r="138" spans="1:43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2"/>
      <c r="AB138" s="22"/>
      <c r="AC138" s="22"/>
      <c r="AD138" s="4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</row>
    <row r="139" spans="1:43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2"/>
      <c r="AB139" s="22"/>
      <c r="AC139" s="22"/>
      <c r="AD139" s="4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</row>
    <row r="140" spans="1:43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2"/>
      <c r="AB140" s="22"/>
      <c r="AC140" s="22"/>
      <c r="AD140" s="4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</row>
    <row r="141" spans="1:43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2"/>
      <c r="AB141" s="22"/>
      <c r="AC141" s="22"/>
      <c r="AD141" s="4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</row>
    <row r="142" spans="1:43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2"/>
      <c r="AB142" s="22"/>
      <c r="AC142" s="22"/>
      <c r="AD142" s="4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</row>
    <row r="143" spans="1:43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2"/>
      <c r="AB143" s="22"/>
      <c r="AC143" s="22"/>
      <c r="AD143" s="4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</row>
    <row r="144" spans="1:43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2"/>
      <c r="AB144" s="22"/>
      <c r="AC144" s="22"/>
      <c r="AD144" s="4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</row>
    <row r="145" spans="1:43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2"/>
      <c r="AB145" s="22"/>
      <c r="AC145" s="22"/>
      <c r="AD145" s="4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</row>
    <row r="146" spans="1:43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2"/>
      <c r="AB146" s="22"/>
      <c r="AC146" s="22"/>
      <c r="AD146" s="4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</row>
    <row r="147" spans="1:43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2"/>
      <c r="AB147" s="22"/>
      <c r="AC147" s="22"/>
      <c r="AD147" s="4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</row>
    <row r="148" spans="1:43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2"/>
      <c r="AB148" s="22"/>
      <c r="AC148" s="22"/>
      <c r="AD148" s="4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</row>
    <row r="149" spans="1:43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2"/>
      <c r="AB149" s="22"/>
      <c r="AC149" s="22"/>
      <c r="AD149" s="4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</row>
    <row r="150" spans="1:43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2"/>
      <c r="AB150" s="22"/>
      <c r="AC150" s="22"/>
      <c r="AD150" s="4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</row>
    <row r="151" spans="1:43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2"/>
      <c r="AB151" s="22"/>
      <c r="AC151" s="22"/>
      <c r="AD151" s="4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</row>
    <row r="152" spans="1:43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2"/>
      <c r="AB152" s="22"/>
      <c r="AC152" s="22"/>
      <c r="AD152" s="4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</row>
    <row r="153" spans="1:43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2"/>
      <c r="AB153" s="22"/>
      <c r="AC153" s="22"/>
      <c r="AD153" s="4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</row>
    <row r="154" spans="1:43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2"/>
      <c r="AB154" s="22"/>
      <c r="AC154" s="22"/>
      <c r="AD154" s="4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</row>
    <row r="155" spans="1:43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2"/>
      <c r="AB155" s="22"/>
      <c r="AC155" s="22"/>
      <c r="AD155" s="4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</row>
    <row r="156" spans="1:43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2"/>
      <c r="AB156" s="22"/>
      <c r="AC156" s="22"/>
      <c r="AD156" s="4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</row>
    <row r="157" spans="1:43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2"/>
      <c r="AB157" s="22"/>
      <c r="AC157" s="22"/>
      <c r="AD157" s="4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</row>
    <row r="158" spans="1:43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2"/>
      <c r="AB158" s="22"/>
      <c r="AC158" s="22"/>
      <c r="AD158" s="4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</row>
    <row r="159" spans="1:43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2"/>
      <c r="AB159" s="22"/>
      <c r="AC159" s="22"/>
      <c r="AD159" s="4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</row>
    <row r="160" spans="1:43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2"/>
      <c r="AB160" s="22"/>
      <c r="AC160" s="22"/>
      <c r="AD160" s="4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</row>
    <row r="161" spans="1:43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2"/>
      <c r="AB161" s="22"/>
      <c r="AC161" s="22"/>
      <c r="AD161" s="4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</row>
    <row r="162" spans="1:43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2"/>
      <c r="AB162" s="22"/>
      <c r="AC162" s="22"/>
      <c r="AD162" s="4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</row>
    <row r="163" spans="1:43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2"/>
      <c r="AB163" s="22"/>
      <c r="AC163" s="22"/>
      <c r="AD163" s="4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</row>
    <row r="164" spans="1:43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2"/>
      <c r="AB164" s="22"/>
      <c r="AC164" s="22"/>
      <c r="AD164" s="4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</row>
    <row r="165" spans="1:43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2"/>
      <c r="AB165" s="22"/>
      <c r="AC165" s="22"/>
      <c r="AD165" s="4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</row>
    <row r="166" spans="1:43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</row>
    <row r="167" spans="1:26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</sheetData>
  <sheetProtection/>
  <printOptions horizontalCentered="1"/>
  <pageMargins left="0.15748031496062992" right="0.11811023622047245" top="0.7086614173228347" bottom="0.35433070866141736" header="0.7086614173228347" footer="0.11811023622047245"/>
  <pageSetup fitToHeight="1" fitToWidth="1" horizontalDpi="360" verticalDpi="360" orientation="landscape" r:id="rId1"/>
  <headerFooter alignWithMargins="0">
    <oddFooter>&amp;L&amp;"Arial,Bold"&amp;D&amp;C&amp;"Arial,Bold"&amp;F&amp;R&amp;"Arial,Bold"&amp;T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Peter Stewart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Stewart</dc:creator>
  <cp:keywords/>
  <dc:description/>
  <cp:lastModifiedBy>Peter Stewart</cp:lastModifiedBy>
  <cp:lastPrinted>2012-02-01T18:23:04Z</cp:lastPrinted>
  <dcterms:created xsi:type="dcterms:W3CDTF">2007-03-26T17:36:06Z</dcterms:created>
  <dcterms:modified xsi:type="dcterms:W3CDTF">2012-02-01T18:24:54Z</dcterms:modified>
  <cp:category/>
  <cp:version/>
  <cp:contentType/>
  <cp:contentStatus/>
</cp:coreProperties>
</file>